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firstSheet="2" activeTab="21"/>
  </bookViews>
  <sheets>
    <sheet name="1.A" sheetId="1" r:id="rId1"/>
    <sheet name="1.B" sheetId="2" r:id="rId2"/>
    <sheet name="1.C" sheetId="3" r:id="rId3"/>
    <sheet name="1.D" sheetId="4" r:id="rId4"/>
    <sheet name="2.A" sheetId="5" r:id="rId5"/>
    <sheet name="2.B" sheetId="6" r:id="rId6"/>
    <sheet name="2.C" sheetId="7" r:id="rId7"/>
    <sheet name="3.A" sheetId="8" r:id="rId8"/>
    <sheet name="3.B" sheetId="9" r:id="rId9"/>
    <sheet name="3.C" sheetId="10" r:id="rId10"/>
    <sheet name="3.D" sheetId="11" r:id="rId11"/>
    <sheet name="4.A" sheetId="12" r:id="rId12"/>
    <sheet name="4.B" sheetId="13" r:id="rId13"/>
    <sheet name="4.C" sheetId="14" r:id="rId14"/>
    <sheet name="4.D" sheetId="15" r:id="rId15"/>
    <sheet name="5.A" sheetId="16" r:id="rId16"/>
    <sheet name="5.B" sheetId="17" r:id="rId17"/>
    <sheet name="5.C" sheetId="18" r:id="rId18"/>
    <sheet name="Žáci" sheetId="19" r:id="rId19"/>
    <sheet name="Třídy" sheetId="20" r:id="rId20"/>
    <sheet name="Žáci Nej" sheetId="21" r:id="rId21"/>
    <sheet name="Třídy %" sheetId="22" r:id="rId22"/>
    <sheet name="6.A" sheetId="23" r:id="rId23"/>
    <sheet name="6.B" sheetId="24" r:id="rId24"/>
    <sheet name="6.C" sheetId="25" r:id="rId25"/>
    <sheet name="7.A" sheetId="26" r:id="rId26"/>
    <sheet name="7.B" sheetId="27" r:id="rId27"/>
    <sheet name="7.C" sheetId="28" r:id="rId28"/>
    <sheet name="8.A" sheetId="29" r:id="rId29"/>
    <sheet name="8.B" sheetId="30" r:id="rId30"/>
    <sheet name="8.C" sheetId="31" r:id="rId31"/>
    <sheet name="8.D" sheetId="32" r:id="rId32"/>
    <sheet name="9.A" sheetId="33" r:id="rId33"/>
    <sheet name="9.B" sheetId="34" r:id="rId34"/>
    <sheet name="9.C" sheetId="35" r:id="rId35"/>
    <sheet name="9.D" sheetId="36" r:id="rId36"/>
    <sheet name="Originál 17" sheetId="37" r:id="rId37"/>
  </sheets>
  <definedNames/>
  <calcPr fullCalcOnLoad="1"/>
</workbook>
</file>

<file path=xl/comments21.xml><?xml version="1.0" encoding="utf-8"?>
<comments xmlns="http://schemas.openxmlformats.org/spreadsheetml/2006/main">
  <authors>
    <author>Petr Rauer</author>
  </authors>
  <commentList>
    <comment ref="B2" authorId="0">
      <text>
        <r>
          <rPr>
            <b/>
            <sz val="9"/>
            <rFont val="Tahoma"/>
            <family val="2"/>
          </rPr>
          <t>Pořadí ve třídě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<sst xmlns="http://schemas.openxmlformats.org/spreadsheetml/2006/main" count="1922" uniqueCount="915">
  <si>
    <t>třídní učitel: Mgr. Vlčková Marie</t>
  </si>
  <si>
    <t>Počet celkem: 26  z toho chlapců: 20  dívek:  6</t>
  </si>
  <si>
    <t>BAŽANT FILIP</t>
  </si>
  <si>
    <t>BOUŠA VOJTĚCH</t>
  </si>
  <si>
    <t>ČÍŽEK VÍT</t>
  </si>
  <si>
    <t>JEŽEK FILIP</t>
  </si>
  <si>
    <t>KONDR MATĚJ</t>
  </si>
  <si>
    <t>KRAUS MAXMILIAN</t>
  </si>
  <si>
    <t>KRYSL MICHAL</t>
  </si>
  <si>
    <t>KUDRAŇ ALEXANDER</t>
  </si>
  <si>
    <t>MAZAČ DANNY</t>
  </si>
  <si>
    <t>MYŠÁK TOMÁŠ</t>
  </si>
  <si>
    <t>POSPÍŠIL ŠIMON</t>
  </si>
  <si>
    <t>RAAB ŠIMON</t>
  </si>
  <si>
    <t>ŠUBRT VOJTĚCH</t>
  </si>
  <si>
    <t>ŠVEC MAREK</t>
  </si>
  <si>
    <t>TOMÁŠEK ŠIMON</t>
  </si>
  <si>
    <t>TUSCHL MAX</t>
  </si>
  <si>
    <t>VAŇÁSEK ŠTĚPÁN</t>
  </si>
  <si>
    <t>VANĚK DOMINIK</t>
  </si>
  <si>
    <t>VESELÝ JAKUB</t>
  </si>
  <si>
    <t>ZEIBICH TOMÁŠ</t>
  </si>
  <si>
    <t>BERÁNKOVÁ ELIŠKA</t>
  </si>
  <si>
    <t>BLAŽKOVÁ NELA</t>
  </si>
  <si>
    <t>HALÁMKOVÁ MARIE</t>
  </si>
  <si>
    <t>HALBERŠTÁTOVÁ ELLA</t>
  </si>
  <si>
    <t>KLIMEŠOVÁ KRISTÝNA</t>
  </si>
  <si>
    <t>PÍRKOVÁ IVETA</t>
  </si>
  <si>
    <t>třídní učitel: Mgr. Drábková Simona</t>
  </si>
  <si>
    <t>Počet celkem: 26  z toho chlapců: 16  dívek: 10</t>
  </si>
  <si>
    <t>BEK KRYŠTOF</t>
  </si>
  <si>
    <t>BEZOUŠKA JIŘÍ</t>
  </si>
  <si>
    <t>ČIHÁK JIŘÍ</t>
  </si>
  <si>
    <t>FORMÁNEK VOJTĚCH</t>
  </si>
  <si>
    <t>HLUSHMAN JURIY</t>
  </si>
  <si>
    <t>LEJP VÁCLAV</t>
  </si>
  <si>
    <t>NOVOTNÝ MATYÁŠ</t>
  </si>
  <si>
    <t>PODOLÁK MARTIN</t>
  </si>
  <si>
    <t>POKORNÝ DOMINIK</t>
  </si>
  <si>
    <t>PRAŽÁK SEBASTIÁN</t>
  </si>
  <si>
    <t>TAMBOR VOJTĚCH</t>
  </si>
  <si>
    <t>ULRICH ZBYNĚK</t>
  </si>
  <si>
    <t>VIK JAN</t>
  </si>
  <si>
    <t>VÍT ADAM</t>
  </si>
  <si>
    <t>VÍT MAXIM</t>
  </si>
  <si>
    <t>VOJTÍŠEK PAVEL</t>
  </si>
  <si>
    <t>BOGOLOVÁ ALEXANDRA</t>
  </si>
  <si>
    <t>DOSKOČILOVÁ VIKTORIE</t>
  </si>
  <si>
    <t>FEIFEROVÁ LUCIE</t>
  </si>
  <si>
    <t>KALNÁ GABRIELA</t>
  </si>
  <si>
    <t>KUBEČKOVÁ VIKTORIE</t>
  </si>
  <si>
    <t>NUNVÁŘOVÁ ELIŠKA</t>
  </si>
  <si>
    <t>SVERENIAK KAMILA</t>
  </si>
  <si>
    <t>TOBOLKOVÁ MARIE</t>
  </si>
  <si>
    <t>TOMANOVÁ VIKTORIE</t>
  </si>
  <si>
    <t>VESELÁ KAROLÍNA</t>
  </si>
  <si>
    <t>třídní učitel: Mgr. Špačková Jitka</t>
  </si>
  <si>
    <t>Počet celkem: 26  z toho chlapců: 14  dívek: 12</t>
  </si>
  <si>
    <t>ČÁSLAVSKÝ ADAM</t>
  </si>
  <si>
    <t>ERBAN JAKUB</t>
  </si>
  <si>
    <t>KAŠPAR SEBASTIEN</t>
  </si>
  <si>
    <t>KOBLMÜLLER MATĚJ</t>
  </si>
  <si>
    <t>KONEČNÝ ONDŘEJ</t>
  </si>
  <si>
    <t>KOZA VÁCLAV</t>
  </si>
  <si>
    <t>KROPÁČEK ADAM</t>
  </si>
  <si>
    <t>LINK ONDŘEJ</t>
  </si>
  <si>
    <t>MAREK JAN</t>
  </si>
  <si>
    <t>MAREK JIŘÍ</t>
  </si>
  <si>
    <t>MATĚJKA FILIP</t>
  </si>
  <si>
    <t>PRIESTER PETER</t>
  </si>
  <si>
    <t>SABADAŠ ILLJA</t>
  </si>
  <si>
    <t>ZAPLATÍLEK JAKUB</t>
  </si>
  <si>
    <t>BARTOŇOVÁ MICHAELA</t>
  </si>
  <si>
    <t>BOHUSLAVOVÁ ZUZANA</t>
  </si>
  <si>
    <t>BUCHTOVÁ ŠTĚPÁNKA</t>
  </si>
  <si>
    <t>HODKOVÁ LUCIE</t>
  </si>
  <si>
    <t>JANČO LILIANA</t>
  </si>
  <si>
    <t>KAŠPAROVÁ LILLY ANN</t>
  </si>
  <si>
    <t>KOMÁRKOVÁ NIKOL</t>
  </si>
  <si>
    <t>MARTINEZ TAPIA GABRIELA</t>
  </si>
  <si>
    <t>MATYSKOVÁ JUSTÝNA</t>
  </si>
  <si>
    <t>MERKLOVÁ NIKOLA</t>
  </si>
  <si>
    <t>PŮŽOVÁ MICHAELA</t>
  </si>
  <si>
    <t>ŠNAJDROVÁ MARKÉTA</t>
  </si>
  <si>
    <t>třídní učitel: Mgr. Karásková Jana</t>
  </si>
  <si>
    <t>Počet celkem: 24  z toho chlapců: 16  dívek:  8</t>
  </si>
  <si>
    <t>DRNOVSKÝ VÁCLAV</t>
  </si>
  <si>
    <t>DRTINA LUKÁŠ</t>
  </si>
  <si>
    <t>FRYDRYCH MICHAEL</t>
  </si>
  <si>
    <t>KALÍK TOMÁŠ</t>
  </si>
  <si>
    <t>KAŠPAR JAKUB</t>
  </si>
  <si>
    <t>KAŠPEREK PETR</t>
  </si>
  <si>
    <t>KATS DANYLO</t>
  </si>
  <si>
    <t>LÖW DANIEL</t>
  </si>
  <si>
    <t>MACH FILIP</t>
  </si>
  <si>
    <t>MORAVEC JAKUB</t>
  </si>
  <si>
    <t>OPITZ OLIVER</t>
  </si>
  <si>
    <t>RYDLO ZDENĚK</t>
  </si>
  <si>
    <t>ŘEZNÍČEK JAKUB</t>
  </si>
  <si>
    <t>SMUTNÝ VIKTOR</t>
  </si>
  <si>
    <t>SOÓKY KRYŠTOF</t>
  </si>
  <si>
    <t>ŠVÉDA ONDŘEJ</t>
  </si>
  <si>
    <t>CICKOVÁ ISABEL</t>
  </si>
  <si>
    <t>HEGEROVÁ ANNELI</t>
  </si>
  <si>
    <t>JIRÁNKOVÁ ELEN</t>
  </si>
  <si>
    <t>KOVÁŘOVÁ VERONIKA</t>
  </si>
  <si>
    <t>MAROULOVÁ NOEMI VIKTORIE</t>
  </si>
  <si>
    <t>ŠNAJDROVÁ EMÍLIE</t>
  </si>
  <si>
    <t>VÍTOVÁ ANNA</t>
  </si>
  <si>
    <t>VORLOVÁ ŠÁRKA</t>
  </si>
  <si>
    <t>třídní učitel: Mgr. Straňáková Dagmar</t>
  </si>
  <si>
    <t>Počet celkem: 28  z toho chlapců: 20  dívek:  8</t>
  </si>
  <si>
    <t>BALDA KRISTIÁN</t>
  </si>
  <si>
    <t>BARTOŇ FILIP</t>
  </si>
  <si>
    <t>CEJNAR DOMINIK</t>
  </si>
  <si>
    <t>ČAPEK RICHARD</t>
  </si>
  <si>
    <t>HANOUSEK MATĚJ</t>
  </si>
  <si>
    <t>HRUŠKA MATYÁŠ</t>
  </si>
  <si>
    <t>CHLÁDEK CHRISTOPHER</t>
  </si>
  <si>
    <t>KALOUSEK SEBASTIEN</t>
  </si>
  <si>
    <t>KASTNER MATYÁŠ</t>
  </si>
  <si>
    <t>KRÁLÍK PETR</t>
  </si>
  <si>
    <t>KUDRNA TOMÁŠ</t>
  </si>
  <si>
    <t>MACHALA ALEX</t>
  </si>
  <si>
    <t>MAZURA JAN</t>
  </si>
  <si>
    <t>MOUPIC MAXIM</t>
  </si>
  <si>
    <t>MRÁZEK DAVID</t>
  </si>
  <si>
    <t>PEŘINA ŠIMON</t>
  </si>
  <si>
    <t>PULTAR PAVEL</t>
  </si>
  <si>
    <t>ŠEBEK EDMUND</t>
  </si>
  <si>
    <t>VOTROUBEK JINDŘICH</t>
  </si>
  <si>
    <t>WELSCH MATIAS</t>
  </si>
  <si>
    <t>CVRČKOVÁ KRISTÝNA</t>
  </si>
  <si>
    <t>DEJMKOVÁ SÁRA</t>
  </si>
  <si>
    <t>DOUDOVÁ ANNA</t>
  </si>
  <si>
    <t>DVOŘÁČKOVÁ TEREZA</t>
  </si>
  <si>
    <t>ŠAŠMOVÁ MARIKA</t>
  </si>
  <si>
    <t>ŠEVČÍKOVÁ ANDREA</t>
  </si>
  <si>
    <t>VLČKOVÁ NATÁLIE</t>
  </si>
  <si>
    <t>VOLENCOVÁ NATÁLIE</t>
  </si>
  <si>
    <t>třídní učitel: Mgr. Kacetlová Klára</t>
  </si>
  <si>
    <t>Počet celkem: 27  z toho chlapců:  9  dívek: 18</t>
  </si>
  <si>
    <t>CINK MICHAL</t>
  </si>
  <si>
    <t>DRAŠNAR DOMINIK</t>
  </si>
  <si>
    <t>FARSKÝ MIKULÁŠ</t>
  </si>
  <si>
    <t>HYNŠT VOJTĚCH</t>
  </si>
  <si>
    <t>JAKUBEC MIKULÁŠ</t>
  </si>
  <si>
    <t>KAPLAN MARTIN</t>
  </si>
  <si>
    <t>KOVÁŘ ŠIMON</t>
  </si>
  <si>
    <t>ŠTĚRBA ONDŘEJ</t>
  </si>
  <si>
    <t>ZEMAN JAN</t>
  </si>
  <si>
    <t>BERGLOVÁ SOFIE</t>
  </si>
  <si>
    <t>BOHDAN SOFIE</t>
  </si>
  <si>
    <t>BŮŽKOVÁ ELIŠKA</t>
  </si>
  <si>
    <t>DRTINOVÁ NINA</t>
  </si>
  <si>
    <t>FRÝDLOVÁ ADÉLA</t>
  </si>
  <si>
    <t>HOLEČKOVÁ JOHANA</t>
  </si>
  <si>
    <t>HRADECKÁ EMMA</t>
  </si>
  <si>
    <t>JOHANISOVÁ HELENA</t>
  </si>
  <si>
    <t>KARELOVÁ MICHAELA</t>
  </si>
  <si>
    <t>KOVÁČOVÁ ESTER</t>
  </si>
  <si>
    <t>LAULOVÁ ANNA</t>
  </si>
  <si>
    <t>MACOLOVÁ ANNA</t>
  </si>
  <si>
    <t>NEUBAUEROVÁ NIKOL</t>
  </si>
  <si>
    <t>ODVÁRKOVÁ ANETA</t>
  </si>
  <si>
    <t>SOLAŘOVÁ KATEŘINA</t>
  </si>
  <si>
    <t>ŠAŇKOVÁ ELIŠKA</t>
  </si>
  <si>
    <t>ŠOTOLOVÁ ELA</t>
  </si>
  <si>
    <t>ZDRÁHALOVÁ ELLA</t>
  </si>
  <si>
    <t>třídní učitel: Mgr Jandová Lenka</t>
  </si>
  <si>
    <t>Počet celkem: 28  z toho chlapců: 10  dívek: 18</t>
  </si>
  <si>
    <t>GOLIÁŠ ADAM</t>
  </si>
  <si>
    <t>HLADÍK TOBIÁŠ</t>
  </si>
  <si>
    <t>CHOCHOLOUŠ ADAM</t>
  </si>
  <si>
    <t>JASEVIČ VIKTOR</t>
  </si>
  <si>
    <t>ONDRÁČEK SAMUEL</t>
  </si>
  <si>
    <t>PAŘÍK VÁCLAV</t>
  </si>
  <si>
    <t>SOUKUP ONDŘEJ</t>
  </si>
  <si>
    <t>ŠANDERA ONDŘEJ</t>
  </si>
  <si>
    <t>ŠKALOUD OLIVER</t>
  </si>
  <si>
    <t>VYLETĚL BARTOLOMĚJ</t>
  </si>
  <si>
    <t>BOGOLOVÁ MIA</t>
  </si>
  <si>
    <t>BRACHTLOVÁ MICHAELA</t>
  </si>
  <si>
    <t>CERALOVÁ EMMA</t>
  </si>
  <si>
    <t>ČERNÁ NELLA</t>
  </si>
  <si>
    <t>HROUDOVÁ LAURA</t>
  </si>
  <si>
    <t>CHMELÍKOVÁ TEREZA</t>
  </si>
  <si>
    <t>JAVORKOVÁ ANEŽKA</t>
  </si>
  <si>
    <t>MOLINGEROVÁ TEREZA</t>
  </si>
  <si>
    <t>OŽANOVÁ MARIE</t>
  </si>
  <si>
    <t>PAVLÍKOVÁ ADÉLA</t>
  </si>
  <si>
    <t>PAVLÍKOVÁ ANNA</t>
  </si>
  <si>
    <t>PETŘIVÁ EMMA</t>
  </si>
  <si>
    <t>PICEK LILIANA VICTORIA</t>
  </si>
  <si>
    <t>ROUŠAROVÁ VERONIKA</t>
  </si>
  <si>
    <t>SOKOLOVÁ DOMINIKA</t>
  </si>
  <si>
    <t>SVOBODOVÁ DOROTA</t>
  </si>
  <si>
    <t>ŠŤASTNÁ MAGDALÉNA</t>
  </si>
  <si>
    <t>VORLOVÁ ROZALIE</t>
  </si>
  <si>
    <t>třídní učitel: Mgr. Teichmanová Blanka</t>
  </si>
  <si>
    <t>Počet celkem: 24  z toho chlapců: 15  dívek:  9</t>
  </si>
  <si>
    <t>BEZOUŠKA ANTONÍN</t>
  </si>
  <si>
    <t>CARBA KAREL</t>
  </si>
  <si>
    <t>DANĚK DAMIAN</t>
  </si>
  <si>
    <t>DEJMEK MILOŠ</t>
  </si>
  <si>
    <t>JÍRA ONDŘEJ</t>
  </si>
  <si>
    <t>KAČER JAKUB</t>
  </si>
  <si>
    <t>KARANSKÝ NICOLAS</t>
  </si>
  <si>
    <t>KREJČÍK MATYÁŠ</t>
  </si>
  <si>
    <t>LÁN DOMINIK</t>
  </si>
  <si>
    <t>LINDR ADAM</t>
  </si>
  <si>
    <t>ŠÁLEK VOJTĚCH</t>
  </si>
  <si>
    <t>ŠEBESTÍK MARTIN   JOEL</t>
  </si>
  <si>
    <t>ŠIPOŠ ADAM</t>
  </si>
  <si>
    <t>ŠOTOLA PATRIK</t>
  </si>
  <si>
    <t>VESELÝ FILIP</t>
  </si>
  <si>
    <t>ČECHOVÁ VIKTORIE</t>
  </si>
  <si>
    <t>HÁJKOVÁ KATEŘINA</t>
  </si>
  <si>
    <t>CHALOUPKOVÁ JULIE</t>
  </si>
  <si>
    <t>JIŘÍKOVÁ MAVIS</t>
  </si>
  <si>
    <t>MELICHAROVÁ NINA</t>
  </si>
  <si>
    <t>PÍRKOVÁ BARBORA</t>
  </si>
  <si>
    <t>POPIANOSH KORNELIIA</t>
  </si>
  <si>
    <t>PROKOPOVÁ SOFIE</t>
  </si>
  <si>
    <t>REJNYŠOVÁ ELIŠKA</t>
  </si>
  <si>
    <t>třídní učitel: Mgr. Nohejlová Jana</t>
  </si>
  <si>
    <t>Počet celkem: 22  z toho chlapců: 11  dívek: 11</t>
  </si>
  <si>
    <t>BATELKA VOJTĚCH</t>
  </si>
  <si>
    <t>BAŽANT JAN</t>
  </si>
  <si>
    <t>CINGROŠ MATĚJ</t>
  </si>
  <si>
    <t>FIDRANSKÝ JAKUB</t>
  </si>
  <si>
    <t>MIŘIJOVSKÝ JAN JIŘÍ</t>
  </si>
  <si>
    <t>NOHA JAN</t>
  </si>
  <si>
    <t>PENC LUKÁŠ</t>
  </si>
  <si>
    <t>ROČEK MATYÁŠ</t>
  </si>
  <si>
    <t>STRÁNSKÝ JAKUB</t>
  </si>
  <si>
    <t>TMĚJ MAREK</t>
  </si>
  <si>
    <t>VLK PETR</t>
  </si>
  <si>
    <t>BUCHMAYEROVÁ MERYEM</t>
  </si>
  <si>
    <t>DRAHOTSKÁ NELLA</t>
  </si>
  <si>
    <t>HAVRÁNKOVÁ ELIŠKA</t>
  </si>
  <si>
    <t>HEJZLAROVÁ DITA</t>
  </si>
  <si>
    <t>HLADÍKOVÁ ADRIANA</t>
  </si>
  <si>
    <t>JEDLIČKOVÁ BARBORA</t>
  </si>
  <si>
    <t>KAŠPAROVÁ NIKOL</t>
  </si>
  <si>
    <t>KUSALOVÁ ANEŽKA</t>
  </si>
  <si>
    <t>ŘEHÁKOVÁ DANIELA</t>
  </si>
  <si>
    <t>SLÁDKOVÁ ADÉLA</t>
  </si>
  <si>
    <t>VÍTOVÁ JOHANA</t>
  </si>
  <si>
    <t>třídní učitel: Mgr Hronová Adéla</t>
  </si>
  <si>
    <t>Počet celkem: 24  z toho chlapců: 13  dívek: 11</t>
  </si>
  <si>
    <t>ANDREJSEK MAREK</t>
  </si>
  <si>
    <t>ČAPEK KAREL</t>
  </si>
  <si>
    <t>DVOŘÁK ANTONÍN</t>
  </si>
  <si>
    <t>JAKUBSKÝ VÁCLAV</t>
  </si>
  <si>
    <t>JIRÁK ŠIMON</t>
  </si>
  <si>
    <t>KUCEJ MARIÁN</t>
  </si>
  <si>
    <t>MACÁL MATĚJ</t>
  </si>
  <si>
    <t>MERKL ŠIMON</t>
  </si>
  <si>
    <t>NGUYEN ANH TU DAVID</t>
  </si>
  <si>
    <t>POPOVYCH VENIAMIN</t>
  </si>
  <si>
    <t>ŘEHÁČEK ADAM</t>
  </si>
  <si>
    <t>ŘEHOUNEK VOJTĚCH DOMINIK</t>
  </si>
  <si>
    <t>STOLÁR TOBIÁŠ</t>
  </si>
  <si>
    <t>ČERVENÁ MARIE</t>
  </si>
  <si>
    <t>FIŠEROVÁ ROZÁLIE</t>
  </si>
  <si>
    <t>JOSEFOVÁ NIKOLA</t>
  </si>
  <si>
    <t>KARALOVÁ ELIŠKA</t>
  </si>
  <si>
    <t>KOVÁŘOVÁ NIKOL</t>
  </si>
  <si>
    <t>MATYSKOVÁ VIKTORIE JAROSLAVA</t>
  </si>
  <si>
    <t>MIKEŠOVÁ MAGDALÉNA</t>
  </si>
  <si>
    <t>PAULÍKOVÁ DANIELA</t>
  </si>
  <si>
    <t>ŠTĚPOVÁ SOPHIA</t>
  </si>
  <si>
    <t>ŠVAJCROVÁ ELENA</t>
  </si>
  <si>
    <t>TOŠOVSKÁ VIOLA</t>
  </si>
  <si>
    <t>třídní učitel: Mgr. Plívová Martina</t>
  </si>
  <si>
    <t>Počet celkem: 18  z toho chlapců: 10  dívek:  8</t>
  </si>
  <si>
    <t>DUBEC KRYŠTOF</t>
  </si>
  <si>
    <t>DYTRYCH TOMÁŠ</t>
  </si>
  <si>
    <t>FLAŠAR JAKUB</t>
  </si>
  <si>
    <t>HRDLIČKA JAN</t>
  </si>
  <si>
    <t>PJATKAN RICHARD</t>
  </si>
  <si>
    <t>RJABOV PAVEL</t>
  </si>
  <si>
    <t>SHULHA VSEVOLOD</t>
  </si>
  <si>
    <t>SCHMIED JAKUB</t>
  </si>
  <si>
    <t>SKOŘEPA TADEÁŠ</t>
  </si>
  <si>
    <t>ŠNAJDR JAN</t>
  </si>
  <si>
    <t>ALTMANOVÁ SÁRA</t>
  </si>
  <si>
    <t>DOSTÁLOVÁ SOFIE</t>
  </si>
  <si>
    <t>DRTINOVÁ ADÉLA</t>
  </si>
  <si>
    <t>HUSÁKOVÁ ŠÁRKA</t>
  </si>
  <si>
    <t>KULÍŘOVÁ ELIŠKA</t>
  </si>
  <si>
    <t>MAROULOVÁ ELEKTRA LILITH</t>
  </si>
  <si>
    <t>TEJKALOVÁ EMA REBEKA</t>
  </si>
  <si>
    <t>VELCOVÁ ADÉLA</t>
  </si>
  <si>
    <t>třídní učitel: Mgr. Klímová Ivana</t>
  </si>
  <si>
    <t>Počet celkem: 22  z toho chlapců:  8  dívek: 14</t>
  </si>
  <si>
    <t>CEJNAR TOMÁŠ</t>
  </si>
  <si>
    <t>HAVLÍK DENIS</t>
  </si>
  <si>
    <t>HOLANEC MIKULÁŠ</t>
  </si>
  <si>
    <t>KALYN TOBIÁŠ</t>
  </si>
  <si>
    <t>ŠEVČÍK MICHAEL</t>
  </si>
  <si>
    <t>ŠIMEK JAN</t>
  </si>
  <si>
    <t>ŠÍPOŠ ŠTĚPÁN</t>
  </si>
  <si>
    <t>ZAPLATÍLEK LUKÁŠ</t>
  </si>
  <si>
    <t>BARTOŇOVÁ VANESSA</t>
  </si>
  <si>
    <t>CVRČKOVÁ KLÁRA</t>
  </si>
  <si>
    <t>DARIUSOVÁ SOFIE</t>
  </si>
  <si>
    <t>DVOŘÁKOVÁ ELLA</t>
  </si>
  <si>
    <t>HALÍŘOVÁ ELEN</t>
  </si>
  <si>
    <t>CHOBOTSKÁ ANNA</t>
  </si>
  <si>
    <t>JAHELKOVÁ KAMILA</t>
  </si>
  <si>
    <t>JEDLIČKOVÁ MICHAELA</t>
  </si>
  <si>
    <t>JUHÁSOVÁ IVANA</t>
  </si>
  <si>
    <t>KUBÁTOVÁ NELLY</t>
  </si>
  <si>
    <t>MIKČOVÁ ADÉLA</t>
  </si>
  <si>
    <t>RAKOVÁ NELLY</t>
  </si>
  <si>
    <t>TUSCHLOVÁ MIA</t>
  </si>
  <si>
    <t>VOTRUBOVÁ ADÉLA</t>
  </si>
  <si>
    <t>třídní učitel: Mgr. Dariusová Kamila</t>
  </si>
  <si>
    <t>Počet celkem: 23  z toho chlapců: 13  dívek: 10</t>
  </si>
  <si>
    <t>ČERNÝ JAN</t>
  </si>
  <si>
    <t>DIBLÍK ONDŘEJ</t>
  </si>
  <si>
    <t>GÖBEL TADEÁŠ</t>
  </si>
  <si>
    <t>GUŇKA JAKUB</t>
  </si>
  <si>
    <t>HLAVATÝ MATĚJ</t>
  </si>
  <si>
    <t>HLOUŠEK DOMINIK</t>
  </si>
  <si>
    <t>HURDÁLEK MATEO</t>
  </si>
  <si>
    <t>KOLÁČEK ONDRA</t>
  </si>
  <si>
    <t>KOUBSKÝ ŠIMON</t>
  </si>
  <si>
    <t>KOZDERKA TOMÁŠ</t>
  </si>
  <si>
    <t>SEDLÁK IVO</t>
  </si>
  <si>
    <t>SHULHA IUSTINII</t>
  </si>
  <si>
    <t>ŽBÁNEK DAVID</t>
  </si>
  <si>
    <t>FEIFEROVÁ KAMILA</t>
  </si>
  <si>
    <t>GERLICHOVÁ LINDA</t>
  </si>
  <si>
    <t>HODKOVÁ SOFIE</t>
  </si>
  <si>
    <t>KUČEROVÁ ELIŠKA</t>
  </si>
  <si>
    <t>STRZEPEKOVÁ KAROLINA</t>
  </si>
  <si>
    <t>ŠIMKOVÁ BARBORA</t>
  </si>
  <si>
    <t>ŠKOLNÍKOVÁ ALICE</t>
  </si>
  <si>
    <t>TOMANOVÁ ELA</t>
  </si>
  <si>
    <t>ZADRAŽILOVÁ MICHAELA</t>
  </si>
  <si>
    <t>ZAPLATÍLKOVÁ ANNA</t>
  </si>
  <si>
    <t>třídní učitel: Malá Lucie</t>
  </si>
  <si>
    <t>Počet celkem: 23  z toho chlapců:  9  dívek: 14</t>
  </si>
  <si>
    <t>FILIP ADAM</t>
  </si>
  <si>
    <t>GAVEL LUDĚK</t>
  </si>
  <si>
    <t>JEŽEK ONDŘEJ</t>
  </si>
  <si>
    <t>KAPLAN JAN</t>
  </si>
  <si>
    <t>KOMÁREK FILIP</t>
  </si>
  <si>
    <t>LUKÁŠEK TOMÁŠ</t>
  </si>
  <si>
    <t>MARTINEZ TAPIA DANIEL</t>
  </si>
  <si>
    <t>WINTER JAKUB</t>
  </si>
  <si>
    <t>ZAVORAL ALEX</t>
  </si>
  <si>
    <t>DĚDKOVÁ NATÁLIE</t>
  </si>
  <si>
    <t>FARSKÁ EMMA</t>
  </si>
  <si>
    <t>HARDUBEI JEVGENIJA</t>
  </si>
  <si>
    <t>HODKOVÁ ZORA</t>
  </si>
  <si>
    <t>JANČOVÁ SABINA</t>
  </si>
  <si>
    <t>JASEVIČ MARIA</t>
  </si>
  <si>
    <t>MASÁKOVÁ SOFIE</t>
  </si>
  <si>
    <t>NOVÁKOVÁ ADÉLA</t>
  </si>
  <si>
    <t>PANOCHOVÁ ANNA</t>
  </si>
  <si>
    <t>SHELEMBA ALINA</t>
  </si>
  <si>
    <t>SOLAŘOVÁ KAROLÍNA</t>
  </si>
  <si>
    <t>ŠPILKOVÁ MARTINA</t>
  </si>
  <si>
    <t>VODIČKOVÁ JANA</t>
  </si>
  <si>
    <t>YE KEXIN</t>
  </si>
  <si>
    <t>třídní učitel: Mgr. Brzková Irena</t>
  </si>
  <si>
    <t>Počet celkem: 22  z toho chlapců:  9  dívek: 13</t>
  </si>
  <si>
    <t>FROLÍK FILIP</t>
  </si>
  <si>
    <t>HURNÝ TIBOR</t>
  </si>
  <si>
    <t>MÍŠEK JAROMÍR</t>
  </si>
  <si>
    <t>PĚNIČKA MAREK</t>
  </si>
  <si>
    <t>PŮŽA TOMÁŠ</t>
  </si>
  <si>
    <t>ROUŠAR FILIP</t>
  </si>
  <si>
    <t>SUCHOMEL MICHAL</t>
  </si>
  <si>
    <t>ŠVÉDA EDUARD</t>
  </si>
  <si>
    <t>ZDRÁHAL MATYÁŠ</t>
  </si>
  <si>
    <t>ERBENOVÁ LAURA</t>
  </si>
  <si>
    <t>FÍGROVÁ ADÉLA</t>
  </si>
  <si>
    <t>FORMÁNKOVÁ ZUZANA</t>
  </si>
  <si>
    <t>HORÁKOVÁ MILANA</t>
  </si>
  <si>
    <t>CHMELÍKOVÁ ALŽBĚTA</t>
  </si>
  <si>
    <t>JELÍNKOVÁ ALICE</t>
  </si>
  <si>
    <t>NEUBAUEROVÁ LUCIE</t>
  </si>
  <si>
    <t>NOVOTNÁ GABRIELA</t>
  </si>
  <si>
    <t>NYKODYMOVÁ ANETA</t>
  </si>
  <si>
    <t>RYDLOVÁ HANA</t>
  </si>
  <si>
    <t>RYDLOVÁ NIKOLA</t>
  </si>
  <si>
    <t>ŠIMKOVÁ JUSTÝNA</t>
  </si>
  <si>
    <t>ŠŤASTNÁ ZUZANA</t>
  </si>
  <si>
    <t>třídní učitel: Bc. Taube Isabela</t>
  </si>
  <si>
    <t>Počet celkem: 27  z toho chlapců: 14  dívek: 13</t>
  </si>
  <si>
    <t>CICHÝ MAREK</t>
  </si>
  <si>
    <t>ČERNÝ MAXMILIÁN</t>
  </si>
  <si>
    <t>DÖRNER TADEÁŠ</t>
  </si>
  <si>
    <t>HALVA ONDŘEJ</t>
  </si>
  <si>
    <t>JEDLIČKA ONDŘEJ</t>
  </si>
  <si>
    <t>KOŽÍŠEK DAVID</t>
  </si>
  <si>
    <t>KUCHYŇKA MATYÁŠ</t>
  </si>
  <si>
    <t>RAMBOUSEK ERIK</t>
  </si>
  <si>
    <t>RUTA JIŘÍ</t>
  </si>
  <si>
    <t>ŠOTOLA JAKUB</t>
  </si>
  <si>
    <t>THÉR RICHARD</t>
  </si>
  <si>
    <t>TRNOVSKÝ ALEX</t>
  </si>
  <si>
    <t>VÁPENÍK DAVID</t>
  </si>
  <si>
    <t>ŽOCH DOMINIK</t>
  </si>
  <si>
    <t>BALDOVÁ KAROLÍNA</t>
  </si>
  <si>
    <t>DÚCKÁ EDITA</t>
  </si>
  <si>
    <t>HUDÍKOVÁ EVELÍNA</t>
  </si>
  <si>
    <t>HURTOVÁ MICHAELA</t>
  </si>
  <si>
    <t>CHALOUPKOVÁ ELLA</t>
  </si>
  <si>
    <t>JINDROVÁ ANNA</t>
  </si>
  <si>
    <t>JURKOVÁ VALENTÝNA</t>
  </si>
  <si>
    <t>POTŮČKOVÁ ZLATA</t>
  </si>
  <si>
    <t>REJNYŠOVÁ JANA</t>
  </si>
  <si>
    <t>ŠEBOVÁ KATARÍNA</t>
  </si>
  <si>
    <t>ŠUSTOVÁ ELENA</t>
  </si>
  <si>
    <t>ŠVARCOVÁ ADÉLA</t>
  </si>
  <si>
    <t>TOMSOVÁ JULIE</t>
  </si>
  <si>
    <t>třídní učitel: Mgr. Lindrová Milena</t>
  </si>
  <si>
    <t>DOSTÁL MILAN</t>
  </si>
  <si>
    <t>FIDLER MAX</t>
  </si>
  <si>
    <t>KOVÁŘ FILIP</t>
  </si>
  <si>
    <t>MAREČEK DANIEL</t>
  </si>
  <si>
    <t>NIKODÝM FILIP</t>
  </si>
  <si>
    <t>PRAŽÁK FILIP</t>
  </si>
  <si>
    <t>TILŠER MARTIN</t>
  </si>
  <si>
    <t>VIK MATYÁŠ</t>
  </si>
  <si>
    <t>ZEMAN FILIP</t>
  </si>
  <si>
    <t>BÍLKOVÁ ADRIANA</t>
  </si>
  <si>
    <t>BOROVCOVÁ ELIŠKA</t>
  </si>
  <si>
    <t>BUCHTOVÁ LUCIE</t>
  </si>
  <si>
    <t>CINGROŠOVÁ SÁRA</t>
  </si>
  <si>
    <t>EICHLEROVÁ NATÁLIE</t>
  </si>
  <si>
    <t>HEJZLAROVÁ EMA</t>
  </si>
  <si>
    <t>HUŠKOVÁ KLÁRA</t>
  </si>
  <si>
    <t>CHARVÁTOVÁ TEREZA</t>
  </si>
  <si>
    <t>JAVORKOVÁ ELIŠKA</t>
  </si>
  <si>
    <t>JIROUTOVÁ SÁRA</t>
  </si>
  <si>
    <t>KOTASOVÁ VERONIKA</t>
  </si>
  <si>
    <t>KRNÁČOVÁ ANNA</t>
  </si>
  <si>
    <t>LANGMAJEROVÁ LAURA</t>
  </si>
  <si>
    <t>LANGOVÁ LILIEN</t>
  </si>
  <si>
    <t>PRAŽÁKOVÁ NICOL</t>
  </si>
  <si>
    <t>SCHEJBALOVÁ SOFIE</t>
  </si>
  <si>
    <t>ŠIMKOVÁ VERONIKA</t>
  </si>
  <si>
    <t>ZMÍTKOVÁ RENÁTA</t>
  </si>
  <si>
    <t>třídní učitel: Mgr. Dundová Martina</t>
  </si>
  <si>
    <t>Počet celkem: 26  z toho chlapců: 10  dívek: 16</t>
  </si>
  <si>
    <t>ANDRLE VÁCLAV</t>
  </si>
  <si>
    <t>BALLON TOMÁŠ</t>
  </si>
  <si>
    <t>CIMR JAKUB</t>
  </si>
  <si>
    <t>ČERVENÝ KRYŠTOF</t>
  </si>
  <si>
    <t>LEMON DOMINIK</t>
  </si>
  <si>
    <t>MIHOK ANTONIO ROSTISLAV</t>
  </si>
  <si>
    <t>NETÍK VOJTĚCH</t>
  </si>
  <si>
    <t>PLACHÝ MATĚJ</t>
  </si>
  <si>
    <t>SEIFERT ERNEST</t>
  </si>
  <si>
    <t>VIESNER MATYÁŠ</t>
  </si>
  <si>
    <t>BEDNÁŘOVÁ VIKTORIE MARIE</t>
  </si>
  <si>
    <t>BRYNDOVÁ ALŽBĚTA</t>
  </si>
  <si>
    <t>CERALOVÁ KATEŘINA</t>
  </si>
  <si>
    <t>HRŮŠOVÁ VERONIKA</t>
  </si>
  <si>
    <t>JEŘÁBKOVÁ JULIE</t>
  </si>
  <si>
    <t>JIRÁKOVÁ ELIŠKA</t>
  </si>
  <si>
    <t>JOHANISOVÁ NIKOLA</t>
  </si>
  <si>
    <t>JOSEFOVÁ VERONIKA</t>
  </si>
  <si>
    <t>MOLNÁR JESSICA</t>
  </si>
  <si>
    <t>NOUZOVSKÁ KRISTÝNA</t>
  </si>
  <si>
    <t>PICEK NATALIE IWONA</t>
  </si>
  <si>
    <t>POZDÍLKOVÁ KATEŘINA</t>
  </si>
  <si>
    <t>SEDLMAJEROVÁ JULIE</t>
  </si>
  <si>
    <t>STŘEDOVÁ BARBORA</t>
  </si>
  <si>
    <t>VROBLOVÁ GABRIELA</t>
  </si>
  <si>
    <t>ZEMANOVÁ ANNA</t>
  </si>
  <si>
    <t>třídní učitel: Mgr. Tučková Monika</t>
  </si>
  <si>
    <t>Počet celkem: 29  z toho chlapců: 14  dívek: 15</t>
  </si>
  <si>
    <t>DLESK TOBIÁŠ</t>
  </si>
  <si>
    <t>DVOŘÁČEK MARTIN</t>
  </si>
  <si>
    <t>FRYČ TOMÁŠ</t>
  </si>
  <si>
    <t>HOLANEC MATYÁŠ</t>
  </si>
  <si>
    <t>HORA DANIEL</t>
  </si>
  <si>
    <t>HUSÁK MATYÁŠ</t>
  </si>
  <si>
    <t>JIRGL JIŘÍ</t>
  </si>
  <si>
    <t>KUPKA MARTIN</t>
  </si>
  <si>
    <t>RUBEK FILIP</t>
  </si>
  <si>
    <t>ŠANDA DANIEL</t>
  </si>
  <si>
    <t>ŠINDLER MILAN</t>
  </si>
  <si>
    <t>TOMEK VINCENT</t>
  </si>
  <si>
    <t>VANĚK TOMÁŠ</t>
  </si>
  <si>
    <t>VONDROUŠ DANIEL</t>
  </si>
  <si>
    <t>HEJSKOVÁ EMA</t>
  </si>
  <si>
    <t>JAHELKOVÁ HANA</t>
  </si>
  <si>
    <t>JAKUBCOVÁ ADINA</t>
  </si>
  <si>
    <t>KRAUSOVÁ JULIE</t>
  </si>
  <si>
    <t>KRMAŠOVÁ VERONIKA</t>
  </si>
  <si>
    <t>MAIVALDOVÁ NIKOLA</t>
  </si>
  <si>
    <t>NOVÁČKOVÁ LILIANA</t>
  </si>
  <si>
    <t>PECHAROVÁ CHARLOTTE</t>
  </si>
  <si>
    <t>SODOMKOVÁ DANIELA</t>
  </si>
  <si>
    <t>SUCHOMELOVÁ VERONIKA</t>
  </si>
  <si>
    <t>ŠEBKOVÁ LINDA</t>
  </si>
  <si>
    <t>TOMÁŠKOVÁ ALEXANDRA</t>
  </si>
  <si>
    <t>TOMKOVÁ DOROTA</t>
  </si>
  <si>
    <t>VÍCHOVÁ AMELIE</t>
  </si>
  <si>
    <t>VOLENCOVÁ NICOL</t>
  </si>
  <si>
    <t>třídní učitel: Mgr. Korychová Eva</t>
  </si>
  <si>
    <t>Počet celkem: 25  z toho chlapců: 12  dívek: 13</t>
  </si>
  <si>
    <t>ANTONIY ARTEM</t>
  </si>
  <si>
    <t>BÖNISCH JAN</t>
  </si>
  <si>
    <t>EBERHART TOBIAS</t>
  </si>
  <si>
    <t>KARELA VÁCLAV</t>
  </si>
  <si>
    <t>KIESZLER ŠTEFAN</t>
  </si>
  <si>
    <t>MCKENZIE MATĚJ ALLAN</t>
  </si>
  <si>
    <t>ROMAN MYKHAILO</t>
  </si>
  <si>
    <t>SLIVKA PETR</t>
  </si>
  <si>
    <t>SVERENIAK VADYM</t>
  </si>
  <si>
    <t>ŠÁLEK MATĚJ</t>
  </si>
  <si>
    <t>ŠUDA JAKUB</t>
  </si>
  <si>
    <t>ZOKIĆ MARKO</t>
  </si>
  <si>
    <t>ČTVRTEČKOVÁ NATÁLIE</t>
  </si>
  <si>
    <t>DRAHOŠOVÁ LINDA</t>
  </si>
  <si>
    <t>HANUŠOVÁ LUCIE</t>
  </si>
  <si>
    <t>HAVRDOVÁ EMMA</t>
  </si>
  <si>
    <t>JAKUBSKÁ ANNA</t>
  </si>
  <si>
    <t>KOPSOVÁ NELLY</t>
  </si>
  <si>
    <t>MALÁ VALERIE</t>
  </si>
  <si>
    <t>MEDUNOVÁ KATRIN</t>
  </si>
  <si>
    <t>NOVÁKOVÁ LAURA</t>
  </si>
  <si>
    <t>PACKOVÁ DOMINIKA</t>
  </si>
  <si>
    <t>ŘÍČAŘOVÁ JANA</t>
  </si>
  <si>
    <t>ŠŤASTNÁ LEONTÝNA</t>
  </si>
  <si>
    <t>VOSMEKOVÁ NATÁLIE</t>
  </si>
  <si>
    <t>třídní učitel: Mgr. Špitálníková Barbora</t>
  </si>
  <si>
    <t>Počet celkem: 23  z toho chlapců:  7  dívek: 16</t>
  </si>
  <si>
    <t>FABIÁN MAREK</t>
  </si>
  <si>
    <t>HODR MATTHIAS ROMAN</t>
  </si>
  <si>
    <t>JANSA PATRIK</t>
  </si>
  <si>
    <t>KUTHAN PAVEL</t>
  </si>
  <si>
    <t>KUTHAN PETR</t>
  </si>
  <si>
    <t>PAVEL VOJTĚCH</t>
  </si>
  <si>
    <t>ŠMÍD JIŘÍ</t>
  </si>
  <si>
    <t>BEKOVÁ BÁRA</t>
  </si>
  <si>
    <t>CICKOVÁ VIVIEN</t>
  </si>
  <si>
    <t>ČEPELKOVÁ KLÁRA</t>
  </si>
  <si>
    <t>ČERNOŠKOVÁ LUCIE</t>
  </si>
  <si>
    <t>FIEDLEROVÁ ANNA</t>
  </si>
  <si>
    <t>FILIPOVÁ KATEŘINA</t>
  </si>
  <si>
    <t>HRUDKOVÁ MONIKA</t>
  </si>
  <si>
    <t>KOHOUTKOVÁ ANDREA</t>
  </si>
  <si>
    <t>MÍŠKOVÁ JULIE</t>
  </si>
  <si>
    <t>PYVOVARNYK DIANA</t>
  </si>
  <si>
    <t>RAKOVÁ ELLA</t>
  </si>
  <si>
    <t>ROUŠAROVÁ TEREZA</t>
  </si>
  <si>
    <t>ŠEBESTOVÁ NICOL</t>
  </si>
  <si>
    <t>TOMÁŠKOVÁ KRISTÝNA</t>
  </si>
  <si>
    <t>VOTROUBKOVÁ ALENA</t>
  </si>
  <si>
    <t>třídní učitel: Mgr. Svoboda Jaroslav</t>
  </si>
  <si>
    <t>Počet celkem: 25  z toho chlapců: 13  dívek: 12</t>
  </si>
  <si>
    <t>BALDA KRYŠTOF</t>
  </si>
  <si>
    <t>BORSKÝ DOMINIK</t>
  </si>
  <si>
    <t>HUBÁČEK PAVEL</t>
  </si>
  <si>
    <t>JEDLIČKA TOMÁŠ</t>
  </si>
  <si>
    <t>JELEN ANTONÍN</t>
  </si>
  <si>
    <t>KLÍMA LUKÁŠ</t>
  </si>
  <si>
    <t>KREJČÍK DANIEL</t>
  </si>
  <si>
    <t>MARTINOVSKÝ TOMÁŠ</t>
  </si>
  <si>
    <t>ŘEHÁČEK JAKUB</t>
  </si>
  <si>
    <t>ŠIK PATRIK</t>
  </si>
  <si>
    <t>VERNER TADEÁŠ</t>
  </si>
  <si>
    <t>WALLSTEIN ŠTĚPÁN</t>
  </si>
  <si>
    <t>ŽBÁNEK MATĚJ</t>
  </si>
  <si>
    <t>CIMPRICHOVÁ VANDA</t>
  </si>
  <si>
    <t>DIBLÍKOVÁ KLÁRA</t>
  </si>
  <si>
    <t>JEDLIČKOVÁ LUCIE</t>
  </si>
  <si>
    <t>KÓNYOVÁ ANETA</t>
  </si>
  <si>
    <t>KRÖGLEROVÁ NELA</t>
  </si>
  <si>
    <t>MACKOVÁ ANNA</t>
  </si>
  <si>
    <t>MEDÁČKOVÁ VALENTÝNA</t>
  </si>
  <si>
    <t>NOWICKI SOFIE LISA</t>
  </si>
  <si>
    <t>POLÍVKOVÁ JULIE</t>
  </si>
  <si>
    <t>PRAŽÁKOVÁ DOMINIKA</t>
  </si>
  <si>
    <t>PROTIVÍNSKÁ NICOL</t>
  </si>
  <si>
    <t>ŠULEROVÁ KATEŘINA</t>
  </si>
  <si>
    <t>třídní učitel: Mgr. Uhlířová Markéta</t>
  </si>
  <si>
    <t>Počet celkem: 28  z toho chlapců: 16  dívek: 12</t>
  </si>
  <si>
    <t>BRADÁČ OLIVER</t>
  </si>
  <si>
    <t>FALTA NATHANIEL</t>
  </si>
  <si>
    <t>JEŽEK DANIEL</t>
  </si>
  <si>
    <t>JIROUT ALEŠ</t>
  </si>
  <si>
    <t>KLIMSZA MATYÁŠ</t>
  </si>
  <si>
    <t>KLIMSZA TADEÁŠ</t>
  </si>
  <si>
    <t>MACH MATYÁŠ</t>
  </si>
  <si>
    <t>MASÁK TOBIÁŠ</t>
  </si>
  <si>
    <t>NETÍK FILIP</t>
  </si>
  <si>
    <t>NOVÁK ONDŘEJ</t>
  </si>
  <si>
    <t>PRAŽÁK DOMINIK</t>
  </si>
  <si>
    <t>SCHEJBAL VOJTĚCH</t>
  </si>
  <si>
    <t>SCHMIDT DAVID</t>
  </si>
  <si>
    <t>SYRŮČEK PETR</t>
  </si>
  <si>
    <t>ŠPAČEK PAVEL</t>
  </si>
  <si>
    <t>VACHEK TOMÁŠ</t>
  </si>
  <si>
    <t>BARTOŇOVÁ NELLA</t>
  </si>
  <si>
    <t>BORŮVKOVÁ ANNA</t>
  </si>
  <si>
    <t>DYTRYCHOVÁ LUCIE</t>
  </si>
  <si>
    <t>FRANCOVÁ ELIŠKA</t>
  </si>
  <si>
    <t>HRDÁ KRISTÝNA</t>
  </si>
  <si>
    <t>HUŠKOVÁ GABRIELA</t>
  </si>
  <si>
    <t>KRSKOVÁ ANNA AMÉLIE</t>
  </si>
  <si>
    <t>KRYSLOVÁ ANEŽKA</t>
  </si>
  <si>
    <t>ORNSTOVÁ VIKTORIE</t>
  </si>
  <si>
    <t>POKORNÁ VALERIE</t>
  </si>
  <si>
    <t>SEMERÁKOVÁ RADKA</t>
  </si>
  <si>
    <t>TOMÁNKOVÁ KRISTÝNA</t>
  </si>
  <si>
    <t>třídní učitel: Mgr. Kříž Dušan</t>
  </si>
  <si>
    <t>Počet celkem: 29  z toho chlapců: 17  dívek: 12</t>
  </si>
  <si>
    <t>BANDA ONDŘEJ</t>
  </si>
  <si>
    <t>CICKO BRYAN PETER</t>
  </si>
  <si>
    <t>JEDLIČKA DANIEL</t>
  </si>
  <si>
    <t>KLUČKA MIROSLAV</t>
  </si>
  <si>
    <t>KOLÁČEK VOJTA</t>
  </si>
  <si>
    <t>KOŠŤÁL FILIP</t>
  </si>
  <si>
    <t>KUNC MAXMILIAN</t>
  </si>
  <si>
    <t>LINHART KRISTIÁN</t>
  </si>
  <si>
    <t>MATOUŠEK DAVID</t>
  </si>
  <si>
    <t>MIHOK DAVID</t>
  </si>
  <si>
    <t>NOŽIČKA VÁCLAV</t>
  </si>
  <si>
    <t>PAULÍK ADAM</t>
  </si>
  <si>
    <t>PECHANEC ADAM</t>
  </si>
  <si>
    <t>SANKOVIČ ŠIMON</t>
  </si>
  <si>
    <t>SVOZIL DOMINIK</t>
  </si>
  <si>
    <t>ŠPIČÁN DAVID</t>
  </si>
  <si>
    <t>VROBEL FRANTIŠEK</t>
  </si>
  <si>
    <t>ARAZIMOVÁ EMA</t>
  </si>
  <si>
    <t>BOHÁČOVÁ EMA</t>
  </si>
  <si>
    <t>BURIANOVÁ ANETA</t>
  </si>
  <si>
    <t>FÍGROVÁ NATÁLIE</t>
  </si>
  <si>
    <t>FRIDRICHOVÁ KATEŘINA</t>
  </si>
  <si>
    <t>JANDÍKOVÁ VALERIE</t>
  </si>
  <si>
    <t>KLUČKOVÁ EVA</t>
  </si>
  <si>
    <t>MIHOKOVÁ VANESSA ELIS</t>
  </si>
  <si>
    <t>POSPÍŠILOVÁ MONIKA</t>
  </si>
  <si>
    <t>ŠPRINGEROVÁ ELLA</t>
  </si>
  <si>
    <t>VALEŠOVÁ MARIE</t>
  </si>
  <si>
    <t>ŽBÁNKOVÁ ADÉLA</t>
  </si>
  <si>
    <t>třídní učitel: Mgr. Koláček Martin</t>
  </si>
  <si>
    <t>Počet celkem: 23  z toho chlapců: 14  dívek:  9</t>
  </si>
  <si>
    <t>BUCHMAYER DARIEN</t>
  </si>
  <si>
    <t>DRAHOŠ ALAN</t>
  </si>
  <si>
    <t>DÚCKÝ ONDŘEJ</t>
  </si>
  <si>
    <t>HERCÍK KRYŠTOF</t>
  </si>
  <si>
    <t>HERCÍK MATĚJ</t>
  </si>
  <si>
    <t>HRIN MICHAIL</t>
  </si>
  <si>
    <t>HROMÁDKA RÓBERT</t>
  </si>
  <si>
    <t>JAHELKA KRYŠTOF</t>
  </si>
  <si>
    <t>KREJČÍK PAVEL</t>
  </si>
  <si>
    <t>POSPÍŠIL KRYŠTOF</t>
  </si>
  <si>
    <t>SKLENÁŘ FRANTIŠEK</t>
  </si>
  <si>
    <t>ŠOTOLA MATĚJ</t>
  </si>
  <si>
    <t>TOŠOVSKÝ TOMÁŠ</t>
  </si>
  <si>
    <t>VLACH ROMAN</t>
  </si>
  <si>
    <t>KVAČKOVÁ ANETA</t>
  </si>
  <si>
    <t>MALÍŘOVÁ MARIE</t>
  </si>
  <si>
    <t>MARKOVÁ SÁRA</t>
  </si>
  <si>
    <t>MIČÁNKOVÁ MARKÉTA</t>
  </si>
  <si>
    <t>PIŠLOVÁ EVELÍNA</t>
  </si>
  <si>
    <t>SCHOVÁNKOVÁ LUCIE</t>
  </si>
  <si>
    <t>SVATOŇOVÁ ADRIENA</t>
  </si>
  <si>
    <t>ŠUSTOVÁ KAROLÍNA</t>
  </si>
  <si>
    <t>TOMSOVÁ ANNA</t>
  </si>
  <si>
    <t>třídní učitel: Mgr. Šedivá Barbora</t>
  </si>
  <si>
    <t>Počet celkem: 18  z toho chlapců: 11  dívek:  7</t>
  </si>
  <si>
    <t>BARTONÍČEK ŠIMON</t>
  </si>
  <si>
    <t>ERBEN DANIEL</t>
  </si>
  <si>
    <t>GREGORA KRYŠTOF</t>
  </si>
  <si>
    <t>HAVRDA MATHIAS</t>
  </si>
  <si>
    <t>KOPECKÝ ŠTĚPÁN</t>
  </si>
  <si>
    <t>KOVÁŘ DAVID</t>
  </si>
  <si>
    <t>RAFAEL PATRIK</t>
  </si>
  <si>
    <t>SUCHAN RADEK</t>
  </si>
  <si>
    <t>ŠUDA ŠTĚPÁN</t>
  </si>
  <si>
    <t>TSIARENTSYEU ARTISIOM</t>
  </si>
  <si>
    <t>VALIŠ ONDŘEJ</t>
  </si>
  <si>
    <t>DĚDÁKOVÁ DANIELA</t>
  </si>
  <si>
    <t>GREGOROVÁ ANETA</t>
  </si>
  <si>
    <t>KRÁLOVCOVÁ TEREZA</t>
  </si>
  <si>
    <t>PATAKI EVELINE SARAH</t>
  </si>
  <si>
    <t>PETRÁŇKOVÁ ADÉLA</t>
  </si>
  <si>
    <t>RUBKOVÁ LUCIE</t>
  </si>
  <si>
    <t>SEIFERTOVÁ LUCIE</t>
  </si>
  <si>
    <t>třídní učitel: Ing. Mgr. Teichmanová Veronika</t>
  </si>
  <si>
    <t>Počet celkem: 18  z toho chlapců: 12  dívek:  6</t>
  </si>
  <si>
    <t>BARTŮŠKA MICHAL</t>
  </si>
  <si>
    <t>BERILA ŠIMON</t>
  </si>
  <si>
    <t>BOUBÍN KAREL</t>
  </si>
  <si>
    <t>DUDEK DOMINIK</t>
  </si>
  <si>
    <t>FAJČÍK TOMÁŠ</t>
  </si>
  <si>
    <t>FIDLER JAKUB</t>
  </si>
  <si>
    <t>HOFMAN JAKUB</t>
  </si>
  <si>
    <t>JANSA JAKUB</t>
  </si>
  <si>
    <t>KUCHTIČENKO GEORGIJ</t>
  </si>
  <si>
    <t>ŠTOPL NICOLAS</t>
  </si>
  <si>
    <t>VALÍK JIŘÍ</t>
  </si>
  <si>
    <t>ZEMAN PROKOP</t>
  </si>
  <si>
    <t>GOTTLANDOVÁ VALENTÝNA</t>
  </si>
  <si>
    <t>PETRUŽÁLKOVÁ KRISTÝNA</t>
  </si>
  <si>
    <t>SEDLMAJEROVÁ ELIZABETH</t>
  </si>
  <si>
    <t>SRCHOVÁ NATÁLIE</t>
  </si>
  <si>
    <t>VIK SAMUELA</t>
  </si>
  <si>
    <t>ZMÍTKOVÁ MAGDALÉNA</t>
  </si>
  <si>
    <t>třídní učitel: Mgr. Skála Tomáš</t>
  </si>
  <si>
    <t>BRET SAMUEL</t>
  </si>
  <si>
    <t>ČERNÝ VÍT</t>
  </si>
  <si>
    <t>HLÁVKO LADISLAV</t>
  </si>
  <si>
    <t>KOVÁŘ JAKUB</t>
  </si>
  <si>
    <t>MITISKA VÁCLAV</t>
  </si>
  <si>
    <t>RAIM LADISLAV</t>
  </si>
  <si>
    <t>RYDLO MARTIN</t>
  </si>
  <si>
    <t>ŽBÁNEK DOMINIK</t>
  </si>
  <si>
    <t>ANDRLOVÁ BARBORA</t>
  </si>
  <si>
    <t>BOULDJEDIEN KAIRA</t>
  </si>
  <si>
    <t>FRÝDLOVÁ EMA</t>
  </si>
  <si>
    <t>HANUŠOVÁ ELIŠKA</t>
  </si>
  <si>
    <t>HANUŠOVÁ KATEŘINA</t>
  </si>
  <si>
    <t>HEGEROVÁ NATALI</t>
  </si>
  <si>
    <t>HLAVSOVÁ ELIŠKA</t>
  </si>
  <si>
    <t>KALYNOVÁ ELLA</t>
  </si>
  <si>
    <t>MATOUŠKOVÁ TEREZA</t>
  </si>
  <si>
    <t>ORNSTOVÁ NATÁLIE</t>
  </si>
  <si>
    <t>PAZDERKOVÁ EMMA</t>
  </si>
  <si>
    <t>PECHANCOVÁ MARKÉTA</t>
  </si>
  <si>
    <t>TOJNAROVÁ NATÁLIE</t>
  </si>
  <si>
    <t>VÍTKOVÁ NELA</t>
  </si>
  <si>
    <t>třídní učitel: Mgr. Ducháček Jiří</t>
  </si>
  <si>
    <t>Počet celkem: 26  z toho chlapců: 13  dívek: 13</t>
  </si>
  <si>
    <t>FICENEC WILLIAM</t>
  </si>
  <si>
    <t>FILIP TADEÁŠ</t>
  </si>
  <si>
    <t>HAMÁČEK VOJTĚCH</t>
  </si>
  <si>
    <t>JANCUR ALEŠ</t>
  </si>
  <si>
    <t>KAČER JAN</t>
  </si>
  <si>
    <t>MOUPIC MARTIN</t>
  </si>
  <si>
    <t>NOVOTNÝ JAN</t>
  </si>
  <si>
    <t>PAVLÍK DANIEL</t>
  </si>
  <si>
    <t>POSPÍŠIL MATOUŠ</t>
  </si>
  <si>
    <t>RADINA LUKÁŠ</t>
  </si>
  <si>
    <t>SUCHAN LUKÁŠ</t>
  </si>
  <si>
    <t>ŠŤASTNÝ TOMÁŠ</t>
  </si>
  <si>
    <t>TOMEK HUGO</t>
  </si>
  <si>
    <t>BARCALOVÁ ANNA</t>
  </si>
  <si>
    <t>DOUBKOVÁ PETRA</t>
  </si>
  <si>
    <t>HOCHMANOVÁ BARBORA</t>
  </si>
  <si>
    <t>HOSOVÁ SÁRA</t>
  </si>
  <si>
    <t>KLÍMOVÁ IVANA</t>
  </si>
  <si>
    <t>MIKOLANDOVÁ ELA</t>
  </si>
  <si>
    <t>PAVLÍKOVÁ ELLA</t>
  </si>
  <si>
    <t>PETŘÍKOVÁ ADÉLA</t>
  </si>
  <si>
    <t>ROZDOLSKÁ ADÉLA</t>
  </si>
  <si>
    <t>ŠŤASTNÁ KAMILA</t>
  </si>
  <si>
    <t>VAŇÁTKOVÁ NELA</t>
  </si>
  <si>
    <t>VARGOVÁ NIKOLA</t>
  </si>
  <si>
    <t>ZÁHORSKÁ BARBORA</t>
  </si>
  <si>
    <t>třídní učitel: Mgr. Suchanová Martina</t>
  </si>
  <si>
    <t>Počet celkem: 22  z toho chlapců: 14  dívek:  8</t>
  </si>
  <si>
    <t>BAUDYŠ VOJTĚCH</t>
  </si>
  <si>
    <t>BRYNDA VOJTĚCH</t>
  </si>
  <si>
    <t>ČTVRTEČKA MAXIM</t>
  </si>
  <si>
    <t>FÉNYEŠ DAVID</t>
  </si>
  <si>
    <t>FRANC MARTIN</t>
  </si>
  <si>
    <t>GERLICH ADAM</t>
  </si>
  <si>
    <t>HRDÝ MAXMILIÁN</t>
  </si>
  <si>
    <t>CHARVÁT ONDŘEJ</t>
  </si>
  <si>
    <t>KARLOVSKÝ JAKUB</t>
  </si>
  <si>
    <t>MAIVALD MATYÁŠ</t>
  </si>
  <si>
    <t>PÁCAL LUKÁŠ</t>
  </si>
  <si>
    <t>RAMBOUSEK FILIP</t>
  </si>
  <si>
    <t>ŠULER JAKUB</t>
  </si>
  <si>
    <t>VÍT MIKULÁŠ</t>
  </si>
  <si>
    <t>ČERNOŠKOVÁ HANA</t>
  </si>
  <si>
    <t>HOLÁ BARBORA</t>
  </si>
  <si>
    <t>NOVÁČKOVÁ MARIANA</t>
  </si>
  <si>
    <t>OBERMAJEROVÁ VERONIKA</t>
  </si>
  <si>
    <t>RŮŽIČKOVÁ MAGDALENA</t>
  </si>
  <si>
    <t>SENECKÁ NELA</t>
  </si>
  <si>
    <t>SKORUNKOVÁ MONIKA</t>
  </si>
  <si>
    <t>ŠTEFLOVÁ KATEŘINA</t>
  </si>
  <si>
    <t>třídní učitel: Mgr. Kozderková Tereza</t>
  </si>
  <si>
    <t>Počet celkem: 21  z toho chlapců: 10  dívek: 11</t>
  </si>
  <si>
    <t>BROM VOJTĚCH</t>
  </si>
  <si>
    <t>ČÍŽEK JÁCHYM</t>
  </si>
  <si>
    <t>HOLICKÝ DAN</t>
  </si>
  <si>
    <t>LAŠTOVIČKA DENIS</t>
  </si>
  <si>
    <t>MRŠTÍK OLIVER</t>
  </si>
  <si>
    <t>NOVÁK MATYÁŠ</t>
  </si>
  <si>
    <t>SIMON NATHANIEL AMEHULE</t>
  </si>
  <si>
    <t>SOBOTKA MICHAL</t>
  </si>
  <si>
    <t>ŠLECHTA DAVID</t>
  </si>
  <si>
    <t>ZRZAVÝ JAN</t>
  </si>
  <si>
    <t>CUBEROVÁ NIKOLA</t>
  </si>
  <si>
    <t>HLUSHMAN HANNA</t>
  </si>
  <si>
    <t>KNOTHEOVÁ DANIELA</t>
  </si>
  <si>
    <t>KÓNYOVÁ NIKOLA</t>
  </si>
  <si>
    <t>KUCHÁRIKOVÁ TEREZA</t>
  </si>
  <si>
    <t>LEQUIN ALICE ALEXANDRA</t>
  </si>
  <si>
    <t>POLÁKOVÁ ELIŠKA</t>
  </si>
  <si>
    <t>SANKOVIČOVÁ BARBORA</t>
  </si>
  <si>
    <t>ŠVARCOVÁ NELLA DAGMAR</t>
  </si>
  <si>
    <t>TARABOVÁ ELIŠKA</t>
  </si>
  <si>
    <t>ZAPADLOVÁ EVA</t>
  </si>
  <si>
    <t>třídní učitel: Mgr. Moravcová Milena</t>
  </si>
  <si>
    <t>BALCAR FILIP</t>
  </si>
  <si>
    <t>DANĚK KRISTIÁN</t>
  </si>
  <si>
    <t>DEML ONDŘEJ</t>
  </si>
  <si>
    <t>HRŮŠA MICHAL</t>
  </si>
  <si>
    <t>JEZDINSKÝ JÁCHYM</t>
  </si>
  <si>
    <t>KUMPRECHT MAXMILIAN</t>
  </si>
  <si>
    <t>KUTNAR TOMÁŠ</t>
  </si>
  <si>
    <t>PATOČKA PATRIK</t>
  </si>
  <si>
    <t>PENC DANIEL</t>
  </si>
  <si>
    <t>PEŘINA LADISLAV</t>
  </si>
  <si>
    <t>RYŠÁNEK FILIP</t>
  </si>
  <si>
    <t>RYŠÁNEK JAKUB</t>
  </si>
  <si>
    <t>ŠPAČEK PETR</t>
  </si>
  <si>
    <t>UHLÁRIK JAKUB</t>
  </si>
  <si>
    <t>BÁRTOVÁ VANESSA</t>
  </si>
  <si>
    <t>CIMROVÁ MAGDALÉNA</t>
  </si>
  <si>
    <t>GLACOVÁ KLÁRA</t>
  </si>
  <si>
    <t>HEJZLAROVÁ NELA</t>
  </si>
  <si>
    <t>JAVORKOVÁ KATEŘINA</t>
  </si>
  <si>
    <t>PEŘINOVÁ ANNA</t>
  </si>
  <si>
    <t>SLEPIČKOVÁ NELA</t>
  </si>
  <si>
    <t>STRÁNSKÁ LUCIE</t>
  </si>
  <si>
    <t>třídní učitel: Mgr. Zacharová Klára</t>
  </si>
  <si>
    <t>Ž</t>
  </si>
  <si>
    <t>K</t>
  </si>
  <si>
    <t>Celkem</t>
  </si>
  <si>
    <t>CINGROŠ ADAM</t>
  </si>
  <si>
    <t>1.B</t>
  </si>
  <si>
    <t>KINČLOVÁ MARIE</t>
  </si>
  <si>
    <t>MAŠKOVÁ NATÁLIE</t>
  </si>
  <si>
    <t>1.A</t>
  </si>
  <si>
    <t>1.C</t>
  </si>
  <si>
    <t>1.D</t>
  </si>
  <si>
    <t>2.A</t>
  </si>
  <si>
    <t>2.B</t>
  </si>
  <si>
    <t>2.C</t>
  </si>
  <si>
    <t>3.A</t>
  </si>
  <si>
    <t>3.B</t>
  </si>
  <si>
    <t>3.C</t>
  </si>
  <si>
    <t>3.D</t>
  </si>
  <si>
    <t>4.A</t>
  </si>
  <si>
    <t>4.B</t>
  </si>
  <si>
    <t>4.C</t>
  </si>
  <si>
    <t>4.D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</si>
  <si>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</si>
  <si>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</si>
  <si>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</si>
  <si>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</si>
  <si>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</si>
  <si>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</si>
  <si>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</si>
  <si>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</si>
  <si>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</si>
  <si>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</si>
  <si>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</si>
  <si>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</si>
  <si>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8.D</t>
  </si>
  <si>
    <t>9.A</t>
  </si>
  <si>
    <t>9.B</t>
  </si>
  <si>
    <t>9.C</t>
  </si>
  <si>
    <t>9.D</t>
  </si>
  <si>
    <t>Nejlepší ze třídy</t>
  </si>
  <si>
    <t>I.A</t>
  </si>
  <si>
    <t>I.B</t>
  </si>
  <si>
    <t>I.C</t>
  </si>
  <si>
    <t>II.A</t>
  </si>
  <si>
    <t>II.B</t>
  </si>
  <si>
    <t>II.C</t>
  </si>
  <si>
    <t>III.A</t>
  </si>
  <si>
    <t>III.B</t>
  </si>
  <si>
    <t>III.C</t>
  </si>
  <si>
    <t>III.D</t>
  </si>
  <si>
    <t>IV.A</t>
  </si>
  <si>
    <t>IV.B</t>
  </si>
  <si>
    <t>IV.C</t>
  </si>
  <si>
    <t>V.A</t>
  </si>
  <si>
    <t>V.B</t>
  </si>
  <si>
    <t>V.C</t>
  </si>
  <si>
    <t>VI.A</t>
  </si>
  <si>
    <t>VI.B</t>
  </si>
  <si>
    <t>VI.C</t>
  </si>
  <si>
    <t>VII.A</t>
  </si>
  <si>
    <t>VII.B</t>
  </si>
  <si>
    <t>VII.C</t>
  </si>
  <si>
    <t>VIII.A</t>
  </si>
  <si>
    <t>VIII.B</t>
  </si>
  <si>
    <t>VIII.C</t>
  </si>
  <si>
    <t>VIII.D</t>
  </si>
  <si>
    <t>IX.A</t>
  </si>
  <si>
    <t>IX.B</t>
  </si>
  <si>
    <t>IX.C</t>
  </si>
  <si>
    <t>Sběr kaštanů a žaludů - Třídy</t>
  </si>
  <si>
    <t>Pořadí</t>
  </si>
  <si>
    <t>Třídy</t>
  </si>
  <si>
    <t>Zpracoval: P.Rauer</t>
  </si>
  <si>
    <t>Nejlepší ze školy</t>
  </si>
  <si>
    <t>%ní, týmová účast třídy na sběru</t>
  </si>
  <si>
    <t>I.D</t>
  </si>
  <si>
    <t>IV.D</t>
  </si>
  <si>
    <t>IX.D</t>
  </si>
  <si>
    <t>2.týden</t>
  </si>
  <si>
    <t>9.10.</t>
  </si>
  <si>
    <r>
      <rPr>
        <b/>
        <u val="single"/>
        <sz val="14"/>
        <rFont val="Arial"/>
        <family val="2"/>
      </rPr>
      <t>Výsledky po 2 týdnech sběru</t>
    </r>
    <r>
      <rPr>
        <sz val="14"/>
        <rFont val="Arial"/>
        <family val="2"/>
      </rPr>
      <t>. Na prvním místě je 1.D. Třída 2.A a 3.C jsou v závěsu. V týmovosti vede 2.A, sbírá přibližně třetina třídy a nejvíce zatím nasbírala Viki Maroulová, necelých sto kilo. Do sběru se zatím zapojil jen 1. stupeň:-(. Sbírá zatím polovina tříd školy. Do sběru se zapojilo 69 žáků. Kdo nasbírá 12 a více kilogramů, bude odměněn poukázkou do Tesca. Prozatím to je 39 žáků. Počasí je zatím slušné , tak doufám, že se zapojí i ostatní třídy,aby nasbírali alespoň něco. 2. stupeň, tak jako ostatně každý rok, mrtě zaostává za o něco mladšími spolužáky, o něco málo mladšími rodiči, nebo prarodiči.:-)Podrobné výsledky si rozklikněte na webu školy.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</si>
</sst>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8"/>
      <color indexed="8"/>
      <name val="Calibri"/>
      <family val="2"/>
    </font>
    <font>
      <b/>
      <sz val="16"/>
      <name val="Arial"/>
      <family val="2"/>
    </font>
    <font>
      <b/>
      <sz val="20"/>
      <color indexed="8"/>
      <name val="Calibri"/>
      <family val="2"/>
    </font>
    <font>
      <sz val="9"/>
      <color indexed="8"/>
      <name val="Arial CE"/>
      <family val="0"/>
    </font>
    <font>
      <b/>
      <sz val="18"/>
      <color indexed="8"/>
      <name val="Arial"/>
      <family val="2"/>
    </font>
    <font>
      <sz val="8"/>
      <name val="Arial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u val="single"/>
      <sz val="14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6"/>
      <name val="Arial"/>
      <family val="2"/>
    </font>
    <font>
      <sz val="6"/>
      <color indexed="8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b/>
      <sz val="18"/>
      <name val="Calibri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5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8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9" fillId="0" borderId="10" xfId="0" applyFont="1" applyBorder="1" applyAlignment="1">
      <alignment/>
    </xf>
    <xf numFmtId="0" fontId="79" fillId="0" borderId="16" xfId="0" applyFont="1" applyBorder="1" applyAlignment="1">
      <alignment/>
    </xf>
    <xf numFmtId="0" fontId="79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8" fillId="0" borderId="0" xfId="45" applyFont="1" applyAlignment="1">
      <alignment horizontal="left" vertical="center"/>
      <protection/>
    </xf>
    <xf numFmtId="0" fontId="7" fillId="0" borderId="0" xfId="45" applyAlignment="1">
      <alignment horizontal="left"/>
      <protection/>
    </xf>
    <xf numFmtId="0" fontId="9" fillId="0" borderId="0" xfId="45" applyFont="1" applyAlignment="1">
      <alignment horizontal="center" vertical="center"/>
      <protection/>
    </xf>
    <xf numFmtId="0" fontId="7" fillId="0" borderId="0" xfId="45">
      <alignment/>
      <protection/>
    </xf>
    <xf numFmtId="16" fontId="12" fillId="33" borderId="24" xfId="45" applyNumberFormat="1" applyFont="1" applyFill="1" applyBorder="1" applyAlignment="1">
      <alignment horizontal="center" vertical="center"/>
      <protection/>
    </xf>
    <xf numFmtId="0" fontId="10" fillId="0" borderId="16" xfId="45" applyFont="1" applyFill="1" applyBorder="1" applyAlignment="1">
      <alignment horizontal="center" vertical="center"/>
      <protection/>
    </xf>
    <xf numFmtId="0" fontId="11" fillId="0" borderId="14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14" xfId="0" applyNumberFormat="1" applyFont="1" applyFill="1" applyBorder="1" applyAlignment="1">
      <alignment/>
    </xf>
    <xf numFmtId="0" fontId="11" fillId="0" borderId="17" xfId="0" applyNumberFormat="1" applyFont="1" applyFill="1" applyBorder="1" applyAlignment="1">
      <alignment/>
    </xf>
    <xf numFmtId="0" fontId="10" fillId="0" borderId="22" xfId="45" applyFont="1" applyFill="1" applyBorder="1" applyAlignment="1">
      <alignment horizontal="center" vertical="center"/>
      <protection/>
    </xf>
    <xf numFmtId="0" fontId="80" fillId="0" borderId="26" xfId="0" applyNumberFormat="1" applyFont="1" applyFill="1" applyBorder="1" applyAlignment="1">
      <alignment/>
    </xf>
    <xf numFmtId="0" fontId="11" fillId="0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45" applyFont="1" applyFill="1" applyBorder="1" applyAlignment="1">
      <alignment horizontal="center" vertical="center"/>
      <protection/>
    </xf>
    <xf numFmtId="0" fontId="81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8" fillId="0" borderId="0" xfId="45" applyFont="1">
      <alignment/>
      <protection/>
    </xf>
    <xf numFmtId="0" fontId="7" fillId="0" borderId="0" xfId="45" applyAlignment="1">
      <alignment horizontal="center"/>
      <protection/>
    </xf>
    <xf numFmtId="0" fontId="7" fillId="0" borderId="0" xfId="45" applyFill="1" applyAlignment="1">
      <alignment horizontal="center"/>
      <protection/>
    </xf>
    <xf numFmtId="0" fontId="8" fillId="0" borderId="0" xfId="45" applyFont="1" applyFill="1" applyBorder="1" applyAlignment="1">
      <alignment horizontal="center"/>
      <protection/>
    </xf>
    <xf numFmtId="164" fontId="21" fillId="0" borderId="0" xfId="45" applyNumberFormat="1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164" fontId="10" fillId="34" borderId="17" xfId="45" applyNumberFormat="1" applyFont="1" applyFill="1" applyBorder="1" applyAlignment="1">
      <alignment horizontal="center" vertical="center"/>
      <protection/>
    </xf>
    <xf numFmtId="164" fontId="25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164" fontId="27" fillId="0" borderId="17" xfId="45" applyNumberFormat="1" applyFont="1" applyFill="1" applyBorder="1" applyAlignment="1">
      <alignment horizontal="center" vertical="center"/>
      <protection/>
    </xf>
    <xf numFmtId="164" fontId="12" fillId="35" borderId="17" xfId="45" applyNumberFormat="1" applyFont="1" applyFill="1" applyBorder="1" applyAlignment="1">
      <alignment horizontal="center"/>
      <protection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1" fillId="0" borderId="26" xfId="45" applyFont="1" applyFill="1" applyBorder="1">
      <alignment/>
      <protection/>
    </xf>
    <xf numFmtId="0" fontId="25" fillId="0" borderId="0" xfId="0" applyFont="1" applyAlignment="1">
      <alignment horizontal="center" vertical="center"/>
    </xf>
    <xf numFmtId="0" fontId="16" fillId="0" borderId="0" xfId="45" applyFont="1" applyAlignment="1">
      <alignment horizontal="center"/>
      <protection/>
    </xf>
    <xf numFmtId="9" fontId="16" fillId="0" borderId="0" xfId="45" applyNumberFormat="1" applyFont="1" applyAlignment="1">
      <alignment horizontal="center"/>
      <protection/>
    </xf>
    <xf numFmtId="0" fontId="21" fillId="0" borderId="0" xfId="45" applyFont="1">
      <alignment/>
      <protection/>
    </xf>
    <xf numFmtId="164" fontId="30" fillId="0" borderId="0" xfId="45" applyNumberFormat="1" applyFont="1" applyFill="1" applyBorder="1" applyAlignment="1">
      <alignment horizontal="center"/>
      <protection/>
    </xf>
    <xf numFmtId="0" fontId="16" fillId="0" borderId="0" xfId="45" applyNumberFormat="1" applyFont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1" fillId="0" borderId="0" xfId="45" applyFont="1">
      <alignment/>
      <protection/>
    </xf>
    <xf numFmtId="0" fontId="32" fillId="0" borderId="0" xfId="45" applyFont="1">
      <alignment/>
      <protection/>
    </xf>
    <xf numFmtId="0" fontId="23" fillId="0" borderId="0" xfId="45" applyFont="1">
      <alignment/>
      <protection/>
    </xf>
    <xf numFmtId="0" fontId="7" fillId="0" borderId="0" xfId="45" applyFont="1" applyAlignment="1">
      <alignment horizontal="center"/>
      <protection/>
    </xf>
    <xf numFmtId="0" fontId="15" fillId="36" borderId="27" xfId="0" applyFont="1" applyFill="1" applyBorder="1" applyAlignment="1">
      <alignment horizontal="center"/>
    </xf>
    <xf numFmtId="0" fontId="5" fillId="36" borderId="22" xfId="0" applyFont="1" applyFill="1" applyBorder="1" applyAlignment="1">
      <alignment/>
    </xf>
    <xf numFmtId="0" fontId="15" fillId="37" borderId="12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29" xfId="0" applyFill="1" applyBorder="1" applyAlignment="1">
      <alignment horizontal="center"/>
    </xf>
    <xf numFmtId="0" fontId="15" fillId="37" borderId="18" xfId="0" applyFont="1" applyFill="1" applyBorder="1" applyAlignment="1">
      <alignment horizontal="center"/>
    </xf>
    <xf numFmtId="0" fontId="5" fillId="37" borderId="16" xfId="0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15" fillId="37" borderId="2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6" fillId="0" borderId="0" xfId="45" applyFont="1" applyFill="1" applyBorder="1" applyAlignment="1">
      <alignment horizontal="center"/>
      <protection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9" fillId="0" borderId="0" xfId="45" applyFont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7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46" applyFont="1">
      <alignment/>
      <protection/>
    </xf>
    <xf numFmtId="0" fontId="7" fillId="0" borderId="0" xfId="46" applyAlignment="1">
      <alignment horizontal="center"/>
      <protection/>
    </xf>
    <xf numFmtId="0" fontId="7" fillId="0" borderId="0" xfId="46" applyFill="1" applyAlignment="1">
      <alignment horizontal="center"/>
      <protection/>
    </xf>
    <xf numFmtId="0" fontId="7" fillId="0" borderId="0" xfId="46">
      <alignment/>
      <protection/>
    </xf>
    <xf numFmtId="0" fontId="7" fillId="0" borderId="0" xfId="46" applyFont="1" applyAlignment="1">
      <alignment horizontal="center"/>
      <protection/>
    </xf>
    <xf numFmtId="0" fontId="20" fillId="38" borderId="34" xfId="46" applyFont="1" applyFill="1" applyBorder="1">
      <alignment/>
      <protection/>
    </xf>
    <xf numFmtId="0" fontId="8" fillId="38" borderId="35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/>
      <protection/>
    </xf>
    <xf numFmtId="16" fontId="12" fillId="39" borderId="24" xfId="46" applyNumberFormat="1" applyFont="1" applyFill="1" applyBorder="1" applyAlignment="1">
      <alignment horizontal="center" vertical="center"/>
      <protection/>
    </xf>
    <xf numFmtId="1" fontId="21" fillId="0" borderId="0" xfId="46" applyNumberFormat="1" applyFont="1" applyFill="1" applyBorder="1" applyAlignment="1">
      <alignment horizontal="center"/>
      <protection/>
    </xf>
    <xf numFmtId="0" fontId="37" fillId="0" borderId="0" xfId="46" applyFont="1" applyAlignment="1">
      <alignment horizontal="center" vertical="center"/>
      <protection/>
    </xf>
    <xf numFmtId="0" fontId="37" fillId="0" borderId="0" xfId="46" applyFont="1" applyAlignment="1">
      <alignment horizontal="center" vertical="center" shrinkToFit="1"/>
      <protection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21" fillId="36" borderId="20" xfId="46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 shrinkToFit="1"/>
    </xf>
    <xf numFmtId="0" fontId="21" fillId="0" borderId="12" xfId="46" applyFont="1" applyFill="1" applyBorder="1" applyAlignment="1">
      <alignment horizontal="center" vertical="center"/>
      <protection/>
    </xf>
    <xf numFmtId="0" fontId="21" fillId="0" borderId="18" xfId="46" applyFont="1" applyFill="1" applyBorder="1" applyAlignment="1">
      <alignment horizontal="center" vertical="center"/>
      <protection/>
    </xf>
    <xf numFmtId="0" fontId="21" fillId="0" borderId="27" xfId="46" applyFont="1" applyFill="1" applyBorder="1" applyAlignment="1">
      <alignment horizontal="center" vertical="center"/>
      <protection/>
    </xf>
    <xf numFmtId="0" fontId="21" fillId="0" borderId="15" xfId="46" applyFont="1" applyFill="1" applyBorder="1" applyAlignment="1">
      <alignment horizontal="center" vertical="center"/>
      <protection/>
    </xf>
    <xf numFmtId="0" fontId="0" fillId="0" borderId="0" xfId="0" applyAlignment="1">
      <alignment wrapText="1" shrinkToFit="1"/>
    </xf>
    <xf numFmtId="0" fontId="28" fillId="0" borderId="0" xfId="0" applyFont="1" applyAlignment="1" quotePrefix="1">
      <alignment horizontal="center" vertical="center"/>
    </xf>
    <xf numFmtId="0" fontId="10" fillId="0" borderId="10" xfId="45" applyFont="1" applyFill="1" applyBorder="1" applyAlignment="1">
      <alignment horizontal="center" vertical="center"/>
      <protection/>
    </xf>
    <xf numFmtId="0" fontId="11" fillId="0" borderId="16" xfId="0" applyNumberFormat="1" applyFont="1" applyFill="1" applyBorder="1" applyAlignment="1">
      <alignment/>
    </xf>
    <xf numFmtId="0" fontId="10" fillId="0" borderId="13" xfId="45" applyFont="1" applyFill="1" applyBorder="1" applyAlignment="1">
      <alignment horizontal="center" vertical="center"/>
      <protection/>
    </xf>
    <xf numFmtId="0" fontId="13" fillId="0" borderId="14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/>
    </xf>
    <xf numFmtId="0" fontId="80" fillId="0" borderId="16" xfId="0" applyNumberFormat="1" applyFont="1" applyFill="1" applyBorder="1" applyAlignment="1">
      <alignment/>
    </xf>
    <xf numFmtId="0" fontId="15" fillId="0" borderId="16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79" fillId="0" borderId="13" xfId="0" applyFont="1" applyBorder="1" applyAlignment="1">
      <alignment/>
    </xf>
    <xf numFmtId="0" fontId="5" fillId="37" borderId="36" xfId="0" applyFont="1" applyFill="1" applyBorder="1" applyAlignment="1">
      <alignment/>
    </xf>
    <xf numFmtId="0" fontId="79" fillId="37" borderId="24" xfId="0" applyFont="1" applyFill="1" applyBorder="1" applyAlignment="1">
      <alignment/>
    </xf>
    <xf numFmtId="0" fontId="0" fillId="37" borderId="37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5" fillId="37" borderId="24" xfId="0" applyFont="1" applyFill="1" applyBorder="1" applyAlignment="1">
      <alignment/>
    </xf>
    <xf numFmtId="0" fontId="79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7" fillId="0" borderId="0" xfId="45" applyFont="1" applyBorder="1" applyAlignment="1">
      <alignment wrapText="1"/>
      <protection/>
    </xf>
    <xf numFmtId="0" fontId="23" fillId="0" borderId="0" xfId="45" applyFont="1" applyBorder="1" applyAlignment="1">
      <alignment horizontal="left" vertical="top" wrapText="1" shrinkToFit="1"/>
      <protection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16" fillId="0" borderId="0" xfId="45" applyFont="1" applyAlignment="1">
      <alignment horizontal="right"/>
      <protection/>
    </xf>
    <xf numFmtId="0" fontId="25" fillId="0" borderId="0" xfId="0" applyFont="1" applyAlignment="1">
      <alignment horizontal="right"/>
    </xf>
    <xf numFmtId="0" fontId="79" fillId="40" borderId="10" xfId="0" applyFont="1" applyFill="1" applyBorder="1" applyAlignment="1">
      <alignment/>
    </xf>
    <xf numFmtId="0" fontId="0" fillId="40" borderId="11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5" fillId="40" borderId="24" xfId="0" applyFont="1" applyFill="1" applyBorder="1" applyAlignment="1">
      <alignment/>
    </xf>
    <xf numFmtId="0" fontId="79" fillId="40" borderId="24" xfId="0" applyFont="1" applyFill="1" applyBorder="1" applyAlignment="1">
      <alignment/>
    </xf>
    <xf numFmtId="0" fontId="0" fillId="40" borderId="37" xfId="0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2" fillId="40" borderId="36" xfId="0" applyFont="1" applyFill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5" fillId="0" borderId="38" xfId="0" applyFont="1" applyBorder="1" applyAlignment="1">
      <alignment/>
    </xf>
    <xf numFmtId="0" fontId="79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vertical="top"/>
    </xf>
    <xf numFmtId="0" fontId="0" fillId="40" borderId="37" xfId="0" applyFill="1" applyBorder="1" applyAlignment="1">
      <alignment horizontal="center" vertical="top"/>
    </xf>
    <xf numFmtId="0" fontId="5" fillId="40" borderId="12" xfId="0" applyFont="1" applyFill="1" applyBorder="1" applyAlignment="1">
      <alignment/>
    </xf>
    <xf numFmtId="0" fontId="5" fillId="40" borderId="40" xfId="0" applyFont="1" applyFill="1" applyBorder="1" applyAlignment="1">
      <alignment/>
    </xf>
    <xf numFmtId="0" fontId="79" fillId="40" borderId="38" xfId="0" applyFont="1" applyFill="1" applyBorder="1" applyAlignment="1">
      <alignment/>
    </xf>
    <xf numFmtId="0" fontId="0" fillId="40" borderId="39" xfId="0" applyFill="1" applyBorder="1" applyAlignment="1">
      <alignment horizontal="center"/>
    </xf>
    <xf numFmtId="0" fontId="0" fillId="40" borderId="40" xfId="0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79" fillId="0" borderId="16" xfId="0" applyFont="1" applyFill="1" applyBorder="1" applyAlignment="1">
      <alignment/>
    </xf>
    <xf numFmtId="0" fontId="5" fillId="40" borderId="36" xfId="0" applyFont="1" applyFill="1" applyBorder="1" applyAlignment="1">
      <alignment/>
    </xf>
    <xf numFmtId="0" fontId="0" fillId="40" borderId="37" xfId="0" applyFill="1" applyBorder="1" applyAlignment="1">
      <alignment/>
    </xf>
    <xf numFmtId="0" fontId="5" fillId="0" borderId="41" xfId="0" applyFont="1" applyBorder="1" applyAlignment="1">
      <alignment/>
    </xf>
    <xf numFmtId="0" fontId="79" fillId="0" borderId="42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14" xfId="0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1" fillId="41" borderId="11" xfId="0" applyNumberFormat="1" applyFont="1" applyFill="1" applyBorder="1" applyAlignment="1">
      <alignment/>
    </xf>
    <xf numFmtId="0" fontId="11" fillId="41" borderId="11" xfId="0" applyFont="1" applyFill="1" applyBorder="1" applyAlignment="1">
      <alignment horizontal="center" vertical="center"/>
    </xf>
    <xf numFmtId="0" fontId="11" fillId="41" borderId="17" xfId="0" applyNumberFormat="1" applyFont="1" applyFill="1" applyBorder="1" applyAlignment="1">
      <alignment/>
    </xf>
    <xf numFmtId="0" fontId="11" fillId="41" borderId="17" xfId="0" applyFont="1" applyFill="1" applyBorder="1" applyAlignment="1">
      <alignment horizontal="center" vertical="center"/>
    </xf>
    <xf numFmtId="0" fontId="11" fillId="41" borderId="16" xfId="0" applyNumberFormat="1" applyFont="1" applyFill="1" applyBorder="1" applyAlignment="1">
      <alignment/>
    </xf>
    <xf numFmtId="0" fontId="11" fillId="41" borderId="17" xfId="0" applyNumberFormat="1" applyFont="1" applyFill="1" applyBorder="1" applyAlignment="1">
      <alignment horizontal="left" vertical="center"/>
    </xf>
    <xf numFmtId="0" fontId="57" fillId="41" borderId="17" xfId="0" applyNumberFormat="1" applyFont="1" applyFill="1" applyBorder="1" applyAlignment="1">
      <alignment/>
    </xf>
    <xf numFmtId="0" fontId="11" fillId="41" borderId="28" xfId="0" applyNumberFormat="1" applyFont="1" applyFill="1" applyBorder="1" applyAlignment="1">
      <alignment/>
    </xf>
    <xf numFmtId="0" fontId="11" fillId="41" borderId="28" xfId="0" applyFont="1" applyFill="1" applyBorder="1" applyAlignment="1">
      <alignment horizontal="center" vertical="center"/>
    </xf>
    <xf numFmtId="0" fontId="10" fillId="0" borderId="26" xfId="45" applyFont="1" applyFill="1" applyBorder="1" applyAlignment="1">
      <alignment horizontal="center" vertical="center"/>
      <protection/>
    </xf>
    <xf numFmtId="1" fontId="16" fillId="0" borderId="0" xfId="45" applyNumberFormat="1" applyFont="1" applyBorder="1" applyAlignment="1">
      <alignment horizontal="center"/>
      <protection/>
    </xf>
    <xf numFmtId="0" fontId="2" fillId="42" borderId="24" xfId="0" applyFont="1" applyFill="1" applyBorder="1" applyAlignment="1">
      <alignment horizontal="center"/>
    </xf>
    <xf numFmtId="0" fontId="79" fillId="37" borderId="44" xfId="0" applyFont="1" applyFill="1" applyBorder="1" applyAlignment="1">
      <alignment/>
    </xf>
    <xf numFmtId="0" fontId="79" fillId="0" borderId="44" xfId="0" applyFont="1" applyFill="1" applyBorder="1" applyAlignment="1">
      <alignment/>
    </xf>
    <xf numFmtId="0" fontId="82" fillId="0" borderId="45" xfId="0" applyFont="1" applyFill="1" applyBorder="1" applyAlignment="1">
      <alignment/>
    </xf>
    <xf numFmtId="0" fontId="82" fillId="0" borderId="44" xfId="0" applyFont="1" applyFill="1" applyBorder="1" applyAlignment="1">
      <alignment/>
    </xf>
    <xf numFmtId="49" fontId="82" fillId="0" borderId="44" xfId="0" applyNumberFormat="1" applyFont="1" applyFill="1" applyBorder="1" applyAlignment="1">
      <alignment/>
    </xf>
    <xf numFmtId="49" fontId="82" fillId="0" borderId="46" xfId="0" applyNumberFormat="1" applyFont="1" applyBorder="1" applyAlignment="1">
      <alignment/>
    </xf>
    <xf numFmtId="0" fontId="0" fillId="37" borderId="47" xfId="0" applyFill="1" applyBorder="1" applyAlignment="1">
      <alignment horizontal="center"/>
    </xf>
    <xf numFmtId="0" fontId="2" fillId="37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79" fillId="37" borderId="50" xfId="0" applyFont="1" applyFill="1" applyBorder="1" applyAlignment="1">
      <alignment/>
    </xf>
    <xf numFmtId="0" fontId="0" fillId="37" borderId="51" xfId="0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79" fillId="0" borderId="46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83" fillId="0" borderId="45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84" fillId="36" borderId="46" xfId="0" applyFont="1" applyFill="1" applyBorder="1" applyAlignment="1">
      <alignment/>
    </xf>
    <xf numFmtId="0" fontId="1" fillId="36" borderId="32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3" fillId="36" borderId="22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15" fillId="43" borderId="15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84" fillId="34" borderId="45" xfId="0" applyFont="1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5" fillId="44" borderId="36" xfId="0" applyFont="1" applyFill="1" applyBorder="1" applyAlignment="1">
      <alignment horizontal="center"/>
    </xf>
    <xf numFmtId="0" fontId="5" fillId="42" borderId="24" xfId="0" applyFont="1" applyFill="1" applyBorder="1" applyAlignment="1">
      <alignment/>
    </xf>
    <xf numFmtId="0" fontId="84" fillId="42" borderId="52" xfId="0" applyFont="1" applyFill="1" applyBorder="1" applyAlignment="1">
      <alignment/>
    </xf>
    <xf numFmtId="0" fontId="0" fillId="42" borderId="23" xfId="0" applyFill="1" applyBorder="1" applyAlignment="1">
      <alignment horizontal="center"/>
    </xf>
    <xf numFmtId="0" fontId="0" fillId="42" borderId="53" xfId="0" applyFill="1" applyBorder="1" applyAlignment="1">
      <alignment horizontal="center"/>
    </xf>
    <xf numFmtId="0" fontId="13" fillId="42" borderId="24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85" fillId="0" borderId="16" xfId="45" applyFont="1" applyFill="1" applyBorder="1" applyAlignment="1">
      <alignment horizontal="left" vertical="center"/>
      <protection/>
    </xf>
    <xf numFmtId="0" fontId="85" fillId="0" borderId="22" xfId="45" applyFont="1" applyFill="1" applyBorder="1" applyAlignment="1">
      <alignment horizontal="left" vertical="center"/>
      <protection/>
    </xf>
    <xf numFmtId="0" fontId="85" fillId="0" borderId="13" xfId="45" applyFont="1" applyFill="1" applyBorder="1" applyAlignment="1">
      <alignment horizontal="left" vertical="center"/>
      <protection/>
    </xf>
    <xf numFmtId="0" fontId="86" fillId="0" borderId="16" xfId="45" applyFont="1" applyFill="1" applyBorder="1" applyAlignment="1">
      <alignment horizontal="left" vertical="center"/>
      <protection/>
    </xf>
    <xf numFmtId="0" fontId="86" fillId="0" borderId="22" xfId="45" applyFont="1" applyFill="1" applyBorder="1" applyAlignment="1">
      <alignment horizontal="left" vertical="center"/>
      <protection/>
    </xf>
    <xf numFmtId="0" fontId="83" fillId="36" borderId="21" xfId="45" applyFont="1" applyFill="1" applyBorder="1">
      <alignment/>
      <protection/>
    </xf>
    <xf numFmtId="0" fontId="8" fillId="38" borderId="54" xfId="46" applyFont="1" applyFill="1" applyBorder="1" applyAlignment="1">
      <alignment horizontal="center"/>
      <protection/>
    </xf>
    <xf numFmtId="10" fontId="10" fillId="36" borderId="19" xfId="46" applyNumberFormat="1" applyFont="1" applyFill="1" applyBorder="1" applyAlignment="1">
      <alignment horizontal="center"/>
      <protection/>
    </xf>
    <xf numFmtId="10" fontId="30" fillId="37" borderId="11" xfId="46" applyNumberFormat="1" applyFont="1" applyFill="1" applyBorder="1" applyAlignment="1">
      <alignment horizontal="center"/>
      <protection/>
    </xf>
    <xf numFmtId="10" fontId="30" fillId="37" borderId="17" xfId="46" applyNumberFormat="1" applyFont="1" applyFill="1" applyBorder="1" applyAlignment="1">
      <alignment horizontal="center"/>
      <protection/>
    </xf>
    <xf numFmtId="10" fontId="30" fillId="37" borderId="28" xfId="46" applyNumberFormat="1" applyFont="1" applyFill="1" applyBorder="1" applyAlignment="1">
      <alignment horizontal="center"/>
      <protection/>
    </xf>
    <xf numFmtId="10" fontId="38" fillId="45" borderId="14" xfId="46" applyNumberFormat="1" applyFont="1" applyFill="1" applyBorder="1" applyAlignment="1">
      <alignment horizontal="center"/>
      <protection/>
    </xf>
    <xf numFmtId="10" fontId="38" fillId="45" borderId="17" xfId="46" applyNumberFormat="1" applyFont="1" applyFill="1" applyBorder="1" applyAlignment="1">
      <alignment horizontal="center"/>
      <protection/>
    </xf>
    <xf numFmtId="10" fontId="38" fillId="45" borderId="28" xfId="46" applyNumberFormat="1" applyFont="1" applyFill="1" applyBorder="1" applyAlignment="1">
      <alignment horizontal="center"/>
      <protection/>
    </xf>
    <xf numFmtId="0" fontId="85" fillId="0" borderId="10" xfId="45" applyFont="1" applyFill="1" applyBorder="1" applyAlignment="1">
      <alignment horizontal="left" vertical="center"/>
      <protection/>
    </xf>
    <xf numFmtId="0" fontId="21" fillId="34" borderId="15" xfId="46" applyFont="1" applyFill="1" applyBorder="1" applyAlignment="1">
      <alignment horizontal="center" vertical="center"/>
      <protection/>
    </xf>
    <xf numFmtId="0" fontId="83" fillId="34" borderId="13" xfId="45" applyFont="1" applyFill="1" applyBorder="1">
      <alignment/>
      <protection/>
    </xf>
    <xf numFmtId="10" fontId="10" fillId="34" borderId="14" xfId="46" applyNumberFormat="1" applyFont="1" applyFill="1" applyBorder="1" applyAlignment="1">
      <alignment horizontal="center"/>
      <protection/>
    </xf>
    <xf numFmtId="0" fontId="21" fillId="42" borderId="36" xfId="46" applyFont="1" applyFill="1" applyBorder="1" applyAlignment="1">
      <alignment horizontal="center" vertical="center"/>
      <protection/>
    </xf>
    <xf numFmtId="0" fontId="83" fillId="42" borderId="24" xfId="45" applyFont="1" applyFill="1" applyBorder="1">
      <alignment/>
      <protection/>
    </xf>
    <xf numFmtId="10" fontId="10" fillId="42" borderId="37" xfId="46" applyNumberFormat="1" applyFont="1" applyFill="1" applyBorder="1" applyAlignment="1">
      <alignment horizontal="center"/>
      <protection/>
    </xf>
    <xf numFmtId="164" fontId="27" fillId="0" borderId="28" xfId="45" applyNumberFormat="1" applyFont="1" applyFill="1" applyBorder="1" applyAlignment="1">
      <alignment horizontal="center" vertical="center"/>
      <protection/>
    </xf>
    <xf numFmtId="0" fontId="21" fillId="35" borderId="18" xfId="45" applyFont="1" applyFill="1" applyBorder="1" applyAlignment="1">
      <alignment horizontal="center" vertical="center"/>
      <protection/>
    </xf>
    <xf numFmtId="0" fontId="21" fillId="35" borderId="27" xfId="45" applyFont="1" applyFill="1" applyBorder="1" applyAlignment="1">
      <alignment horizontal="center" vertical="center"/>
      <protection/>
    </xf>
    <xf numFmtId="164" fontId="12" fillId="35" borderId="28" xfId="45" applyNumberFormat="1" applyFont="1" applyFill="1" applyBorder="1" applyAlignment="1">
      <alignment horizontal="center"/>
      <protection/>
    </xf>
    <xf numFmtId="164" fontId="12" fillId="35" borderId="17" xfId="45" applyNumberFormat="1" applyFont="1" applyFill="1" applyBorder="1" applyAlignment="1">
      <alignment horizontal="center" vertical="center"/>
      <protection/>
    </xf>
    <xf numFmtId="0" fontId="21" fillId="35" borderId="15" xfId="45" applyFont="1" applyFill="1" applyBorder="1" applyAlignment="1">
      <alignment horizontal="center" vertical="center"/>
      <protection/>
    </xf>
    <xf numFmtId="164" fontId="12" fillId="35" borderId="14" xfId="45" applyNumberFormat="1" applyFont="1" applyFill="1" applyBorder="1" applyAlignment="1">
      <alignment horizontal="center" vertical="center"/>
      <protection/>
    </xf>
    <xf numFmtId="164" fontId="10" fillId="42" borderId="11" xfId="45" applyNumberFormat="1" applyFont="1" applyFill="1" applyBorder="1" applyAlignment="1">
      <alignment horizontal="center" vertical="center"/>
      <protection/>
    </xf>
    <xf numFmtId="164" fontId="10" fillId="46" borderId="19" xfId="45" applyNumberFormat="1" applyFont="1" applyFill="1" applyBorder="1" applyAlignment="1">
      <alignment horizontal="center" vertical="center"/>
      <protection/>
    </xf>
    <xf numFmtId="0" fontId="83" fillId="42" borderId="10" xfId="45" applyFont="1" applyFill="1" applyBorder="1" applyAlignment="1">
      <alignment horizontal="left" vertical="center"/>
      <protection/>
    </xf>
    <xf numFmtId="0" fontId="83" fillId="34" borderId="16" xfId="45" applyFont="1" applyFill="1" applyBorder="1" applyAlignment="1">
      <alignment horizontal="left" vertical="center"/>
      <protection/>
    </xf>
    <xf numFmtId="0" fontId="83" fillId="46" borderId="21" xfId="45" applyFont="1" applyFill="1" applyBorder="1" applyAlignment="1">
      <alignment horizontal="left" vertical="center"/>
      <protection/>
    </xf>
    <xf numFmtId="0" fontId="20" fillId="47" borderId="34" xfId="45" applyFont="1" applyFill="1" applyBorder="1">
      <alignment/>
      <protection/>
    </xf>
    <xf numFmtId="0" fontId="21" fillId="42" borderId="12" xfId="45" applyFont="1" applyFill="1" applyBorder="1" applyAlignment="1">
      <alignment horizontal="center" vertical="center"/>
      <protection/>
    </xf>
    <xf numFmtId="0" fontId="21" fillId="34" borderId="18" xfId="45" applyFont="1" applyFill="1" applyBorder="1" applyAlignment="1">
      <alignment horizontal="center" vertical="center"/>
      <protection/>
    </xf>
    <xf numFmtId="0" fontId="21" fillId="46" borderId="20" xfId="45" applyFont="1" applyFill="1" applyBorder="1" applyAlignment="1">
      <alignment horizontal="center" vertical="center"/>
      <protection/>
    </xf>
    <xf numFmtId="0" fontId="21" fillId="37" borderId="12" xfId="45" applyFont="1" applyFill="1" applyBorder="1" applyAlignment="1">
      <alignment horizontal="center" vertical="center"/>
      <protection/>
    </xf>
    <xf numFmtId="0" fontId="21" fillId="37" borderId="18" xfId="45" applyFont="1" applyFill="1" applyBorder="1" applyAlignment="1">
      <alignment horizontal="center" vertical="center"/>
      <protection/>
    </xf>
    <xf numFmtId="0" fontId="21" fillId="0" borderId="18" xfId="45" applyFont="1" applyFill="1" applyBorder="1" applyAlignment="1">
      <alignment horizontal="center" vertical="center"/>
      <protection/>
    </xf>
    <xf numFmtId="0" fontId="21" fillId="0" borderId="27" xfId="45" applyFont="1" applyFill="1" applyBorder="1" applyAlignment="1">
      <alignment horizontal="center" vertical="center"/>
      <protection/>
    </xf>
    <xf numFmtId="0" fontId="21" fillId="0" borderId="0" xfId="45" applyFont="1" applyFill="1" applyBorder="1" applyAlignment="1">
      <alignment horizontal="center"/>
      <protection/>
    </xf>
    <xf numFmtId="0" fontId="8" fillId="47" borderId="54" xfId="45" applyFont="1" applyFill="1" applyBorder="1" applyAlignment="1">
      <alignment horizontal="center"/>
      <protection/>
    </xf>
    <xf numFmtId="164" fontId="27" fillId="37" borderId="11" xfId="45" applyNumberFormat="1" applyFont="1" applyFill="1" applyBorder="1" applyAlignment="1">
      <alignment horizontal="center" vertical="center"/>
      <protection/>
    </xf>
    <xf numFmtId="164" fontId="27" fillId="37" borderId="17" xfId="45" applyNumberFormat="1" applyFont="1" applyFill="1" applyBorder="1" applyAlignment="1">
      <alignment horizontal="center" vertical="center"/>
      <protection/>
    </xf>
    <xf numFmtId="164" fontId="29" fillId="48" borderId="33" xfId="45" applyNumberFormat="1" applyFont="1" applyFill="1" applyBorder="1" applyAlignment="1">
      <alignment horizontal="center"/>
      <protection/>
    </xf>
    <xf numFmtId="0" fontId="8" fillId="47" borderId="35" xfId="45" applyFont="1" applyFill="1" applyBorder="1">
      <alignment/>
      <protection/>
    </xf>
    <xf numFmtId="0" fontId="85" fillId="37" borderId="10" xfId="45" applyFont="1" applyFill="1" applyBorder="1" applyAlignment="1">
      <alignment horizontal="left" vertical="center"/>
      <protection/>
    </xf>
    <xf numFmtId="0" fontId="85" fillId="37" borderId="16" xfId="45" applyFont="1" applyFill="1" applyBorder="1" applyAlignment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běr 2011.5" xfId="45"/>
    <cellStyle name="normální_Sběr 2011.5_Kaštany 2015.8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31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27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0</v>
      </c>
    </row>
    <row r="2" ht="15">
      <c r="A2" s="40" t="s">
        <v>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99">
        <v>1</v>
      </c>
      <c r="B4" s="200" t="s">
        <v>14</v>
      </c>
      <c r="C4" s="201"/>
      <c r="D4" s="202">
        <v>30</v>
      </c>
      <c r="E4" s="203">
        <f>SUM(C4:D4)</f>
        <v>30</v>
      </c>
      <c r="F4" s="204" t="s">
        <v>842</v>
      </c>
    </row>
    <row r="5" spans="1:6" ht="15.75">
      <c r="A5" s="10">
        <v>2</v>
      </c>
      <c r="B5" s="172" t="s">
        <v>27</v>
      </c>
      <c r="C5" s="12">
        <v>11.5</v>
      </c>
      <c r="D5" s="13">
        <v>7</v>
      </c>
      <c r="E5" s="14">
        <f>SUM(C5:D5)</f>
        <v>18.5</v>
      </c>
      <c r="F5" s="15" t="s">
        <v>842</v>
      </c>
    </row>
    <row r="6" spans="1:6" ht="15.75">
      <c r="A6" s="16">
        <v>3</v>
      </c>
      <c r="B6" s="225" t="s">
        <v>21</v>
      </c>
      <c r="C6" s="236">
        <v>7.5</v>
      </c>
      <c r="D6" s="237">
        <v>10.5</v>
      </c>
      <c r="E6" s="20">
        <f>SUM(C6:D6)</f>
        <v>18</v>
      </c>
      <c r="F6" s="21" t="s">
        <v>842</v>
      </c>
    </row>
    <row r="7" spans="1:6" ht="15.75">
      <c r="A7" s="16">
        <v>4</v>
      </c>
      <c r="B7" s="47" t="s">
        <v>18</v>
      </c>
      <c r="C7" s="117">
        <v>17.5</v>
      </c>
      <c r="D7" s="20"/>
      <c r="E7" s="20">
        <f>SUM(C7:D7)</f>
        <v>17.5</v>
      </c>
      <c r="F7" s="21" t="s">
        <v>842</v>
      </c>
    </row>
    <row r="8" spans="1:6" ht="16.5" thickBot="1">
      <c r="A8" s="205">
        <v>5</v>
      </c>
      <c r="B8" s="206" t="s">
        <v>5</v>
      </c>
      <c r="C8" s="207"/>
      <c r="D8" s="208">
        <v>12.8</v>
      </c>
      <c r="E8" s="209">
        <f>SUM(C8:D8)</f>
        <v>12.8</v>
      </c>
      <c r="F8" s="210" t="s">
        <v>842</v>
      </c>
    </row>
    <row r="9" spans="1:6" ht="16.5" thickTop="1">
      <c r="A9" s="10">
        <v>6</v>
      </c>
      <c r="B9" s="172" t="s">
        <v>13</v>
      </c>
      <c r="C9" s="12">
        <v>3</v>
      </c>
      <c r="D9" s="13">
        <v>9</v>
      </c>
      <c r="E9" s="14">
        <f>SUM(C9:D9)</f>
        <v>12</v>
      </c>
      <c r="F9" s="15" t="s">
        <v>842</v>
      </c>
    </row>
    <row r="10" spans="1:6" ht="15.75">
      <c r="A10" s="16">
        <v>7</v>
      </c>
      <c r="B10" s="47" t="s">
        <v>23</v>
      </c>
      <c r="C10" s="18">
        <v>6</v>
      </c>
      <c r="D10" s="19">
        <v>5</v>
      </c>
      <c r="E10" s="20">
        <f>SUM(C10:D10)</f>
        <v>11</v>
      </c>
      <c r="F10" s="21" t="s">
        <v>842</v>
      </c>
    </row>
    <row r="11" spans="1:6" ht="15.75">
      <c r="A11" s="16">
        <v>8</v>
      </c>
      <c r="B11" s="47" t="s">
        <v>12</v>
      </c>
      <c r="C11" s="18"/>
      <c r="D11" s="19">
        <v>8</v>
      </c>
      <c r="E11" s="20">
        <f>SUM(C11:D11)</f>
        <v>8</v>
      </c>
      <c r="F11" s="21" t="s">
        <v>842</v>
      </c>
    </row>
    <row r="12" spans="1:6" ht="15.75">
      <c r="A12" s="16">
        <v>9</v>
      </c>
      <c r="B12" s="47" t="s">
        <v>2</v>
      </c>
      <c r="C12" s="117"/>
      <c r="D12" s="20"/>
      <c r="E12" s="20">
        <f>SUM(C12:D12)</f>
        <v>0</v>
      </c>
      <c r="F12" s="21" t="s">
        <v>842</v>
      </c>
    </row>
    <row r="13" spans="1:6" ht="15.75">
      <c r="A13" s="16">
        <v>10</v>
      </c>
      <c r="B13" s="47" t="s">
        <v>3</v>
      </c>
      <c r="C13" s="18"/>
      <c r="D13" s="19"/>
      <c r="E13" s="20">
        <f>SUM(C13:D13)</f>
        <v>0</v>
      </c>
      <c r="F13" s="21" t="s">
        <v>842</v>
      </c>
    </row>
    <row r="14" spans="1:6" ht="15.75">
      <c r="A14" s="16">
        <v>11</v>
      </c>
      <c r="B14" s="47" t="s">
        <v>4</v>
      </c>
      <c r="C14" s="12"/>
      <c r="D14" s="13"/>
      <c r="E14" s="20">
        <f>SUM(C14:D14)</f>
        <v>0</v>
      </c>
      <c r="F14" s="21" t="s">
        <v>842</v>
      </c>
    </row>
    <row r="15" spans="1:6" ht="15.75">
      <c r="A15" s="16">
        <v>12</v>
      </c>
      <c r="B15" s="47" t="s">
        <v>6</v>
      </c>
      <c r="C15" s="170"/>
      <c r="D15" s="171"/>
      <c r="E15" s="20">
        <f>SUM(C15:D15)</f>
        <v>0</v>
      </c>
      <c r="F15" s="21" t="s">
        <v>842</v>
      </c>
    </row>
    <row r="16" spans="1:6" ht="15.75">
      <c r="A16" s="16">
        <v>13</v>
      </c>
      <c r="B16" s="47" t="s">
        <v>7</v>
      </c>
      <c r="C16" s="18"/>
      <c r="D16" s="19"/>
      <c r="E16" s="20">
        <f>SUM(C16:D16)</f>
        <v>0</v>
      </c>
      <c r="F16" s="21" t="s">
        <v>842</v>
      </c>
    </row>
    <row r="17" spans="1:6" ht="15.75">
      <c r="A17" s="16">
        <v>14</v>
      </c>
      <c r="B17" s="47" t="s">
        <v>8</v>
      </c>
      <c r="C17" s="18"/>
      <c r="D17" s="19"/>
      <c r="E17" s="20">
        <f>SUM(C17:D17)</f>
        <v>0</v>
      </c>
      <c r="F17" s="21" t="s">
        <v>842</v>
      </c>
    </row>
    <row r="18" spans="1:6" ht="15.75">
      <c r="A18" s="16">
        <v>15</v>
      </c>
      <c r="B18" s="47" t="s">
        <v>9</v>
      </c>
      <c r="C18" s="12"/>
      <c r="D18" s="13"/>
      <c r="E18" s="20">
        <f>SUM(C18:D18)</f>
        <v>0</v>
      </c>
      <c r="F18" s="21" t="s">
        <v>842</v>
      </c>
    </row>
    <row r="19" spans="1:6" ht="15.75">
      <c r="A19" s="16">
        <v>16</v>
      </c>
      <c r="B19" s="47" t="s">
        <v>10</v>
      </c>
      <c r="C19" s="18"/>
      <c r="D19" s="19"/>
      <c r="E19" s="20">
        <f>SUM(C19:D19)</f>
        <v>0</v>
      </c>
      <c r="F19" s="21" t="s">
        <v>842</v>
      </c>
    </row>
    <row r="20" spans="1:6" ht="15.75">
      <c r="A20" s="16">
        <v>17</v>
      </c>
      <c r="B20" s="47" t="s">
        <v>11</v>
      </c>
      <c r="C20" s="12"/>
      <c r="D20" s="13"/>
      <c r="E20" s="20">
        <f>SUM(C20:D20)</f>
        <v>0</v>
      </c>
      <c r="F20" s="21" t="s">
        <v>842</v>
      </c>
    </row>
    <row r="21" spans="1:6" ht="15.75">
      <c r="A21" s="16">
        <v>18</v>
      </c>
      <c r="B21" s="47" t="s">
        <v>15</v>
      </c>
      <c r="C21" s="18"/>
      <c r="D21" s="19"/>
      <c r="E21" s="20">
        <f>SUM(C21:D21)</f>
        <v>0</v>
      </c>
      <c r="F21" s="21" t="s">
        <v>842</v>
      </c>
    </row>
    <row r="22" spans="1:6" ht="15.75">
      <c r="A22" s="16">
        <v>19</v>
      </c>
      <c r="B22" s="47" t="s">
        <v>16</v>
      </c>
      <c r="C22" s="18"/>
      <c r="D22" s="19"/>
      <c r="E22" s="20">
        <f>SUM(C22:D22)</f>
        <v>0</v>
      </c>
      <c r="F22" s="21" t="s">
        <v>842</v>
      </c>
    </row>
    <row r="23" spans="1:6" ht="15.75">
      <c r="A23" s="16">
        <v>20</v>
      </c>
      <c r="B23" s="47" t="s">
        <v>17</v>
      </c>
      <c r="C23" s="18"/>
      <c r="D23" s="19"/>
      <c r="E23" s="20">
        <f>SUM(C23:D23)</f>
        <v>0</v>
      </c>
      <c r="F23" s="21" t="s">
        <v>842</v>
      </c>
    </row>
    <row r="24" spans="1:6" ht="15.75">
      <c r="A24" s="16">
        <v>21</v>
      </c>
      <c r="B24" s="47" t="s">
        <v>19</v>
      </c>
      <c r="C24" s="18"/>
      <c r="D24" s="19"/>
      <c r="E24" s="20">
        <f>SUM(C24:D24)</f>
        <v>0</v>
      </c>
      <c r="F24" s="21" t="s">
        <v>842</v>
      </c>
    </row>
    <row r="25" spans="1:7" ht="15.75">
      <c r="A25" s="16">
        <v>22</v>
      </c>
      <c r="B25" s="47" t="s">
        <v>20</v>
      </c>
      <c r="C25" s="18"/>
      <c r="D25" s="19"/>
      <c r="E25" s="20">
        <f>SUM(C25:D25)</f>
        <v>0</v>
      </c>
      <c r="F25" s="21" t="s">
        <v>842</v>
      </c>
      <c r="G25" s="25"/>
    </row>
    <row r="26" spans="1:6" ht="15.75">
      <c r="A26" s="16">
        <v>23</v>
      </c>
      <c r="B26" s="47" t="s">
        <v>22</v>
      </c>
      <c r="C26" s="18"/>
      <c r="D26" s="19"/>
      <c r="E26" s="20">
        <f>SUM(C26:D26)</f>
        <v>0</v>
      </c>
      <c r="F26" s="21" t="s">
        <v>842</v>
      </c>
    </row>
    <row r="27" spans="1:6" ht="15.75">
      <c r="A27" s="16">
        <v>24</v>
      </c>
      <c r="B27" s="47" t="s">
        <v>24</v>
      </c>
      <c r="C27" s="26"/>
      <c r="D27" s="27"/>
      <c r="E27" s="20">
        <f>SUM(C27:D27)</f>
        <v>0</v>
      </c>
      <c r="F27" s="21" t="s">
        <v>842</v>
      </c>
    </row>
    <row r="28" spans="1:6" ht="15.75">
      <c r="A28" s="16">
        <v>25</v>
      </c>
      <c r="B28" s="47" t="s">
        <v>25</v>
      </c>
      <c r="C28" s="18"/>
      <c r="D28" s="19"/>
      <c r="E28" s="20">
        <f>SUM(C28:D28)</f>
        <v>0</v>
      </c>
      <c r="F28" s="21" t="s">
        <v>842</v>
      </c>
    </row>
    <row r="29" spans="1:7" ht="16.5" thickBot="1">
      <c r="A29" s="34">
        <v>26</v>
      </c>
      <c r="B29" s="48" t="s">
        <v>26</v>
      </c>
      <c r="C29" s="28"/>
      <c r="D29" s="29"/>
      <c r="E29" s="20">
        <f>SUM(C29:D29)</f>
        <v>0</v>
      </c>
      <c r="F29" s="36" t="s">
        <v>842</v>
      </c>
      <c r="G29" s="25">
        <f>8/26</f>
        <v>0.3076923076923077</v>
      </c>
    </row>
    <row r="30" spans="3:5" ht="15.75" thickBot="1">
      <c r="C30" s="37">
        <f>SUM(C4:C29)</f>
        <v>45.5</v>
      </c>
      <c r="D30" s="37">
        <f>SUM(D4:D29)</f>
        <v>82.3</v>
      </c>
      <c r="E30" s="38">
        <f>SUM(E4:E29)</f>
        <v>127.8</v>
      </c>
    </row>
    <row r="31" spans="3:5" ht="15.75" thickBot="1">
      <c r="C31" s="4"/>
      <c r="D31" s="4"/>
      <c r="E31" s="39">
        <f>SUM(C30:D30)</f>
        <v>127.8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G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41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249</v>
      </c>
    </row>
    <row r="2" ht="15">
      <c r="A2" s="40" t="s">
        <v>250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26">
        <v>1</v>
      </c>
      <c r="B4" s="200" t="s">
        <v>263</v>
      </c>
      <c r="C4" s="201">
        <v>92</v>
      </c>
      <c r="D4" s="202"/>
      <c r="E4" s="203">
        <f>SUM(C4:D4)</f>
        <v>92</v>
      </c>
      <c r="F4" s="204" t="s">
        <v>850</v>
      </c>
    </row>
    <row r="5" spans="1:6" ht="15.75">
      <c r="A5" s="42">
        <v>2</v>
      </c>
      <c r="B5" s="172" t="s">
        <v>273</v>
      </c>
      <c r="C5" s="12"/>
      <c r="D5" s="13">
        <v>35</v>
      </c>
      <c r="E5" s="14">
        <f>SUM(C5:D5)</f>
        <v>35</v>
      </c>
      <c r="F5" s="15" t="s">
        <v>850</v>
      </c>
    </row>
    <row r="6" spans="1:6" ht="16.5" thickBot="1">
      <c r="A6" s="234">
        <v>3</v>
      </c>
      <c r="B6" s="206" t="s">
        <v>264</v>
      </c>
      <c r="C6" s="207">
        <v>13</v>
      </c>
      <c r="D6" s="208"/>
      <c r="E6" s="209">
        <f>SUM(C6:D6)</f>
        <v>13</v>
      </c>
      <c r="F6" s="210" t="s">
        <v>850</v>
      </c>
    </row>
    <row r="7" spans="1:6" ht="16.5" thickTop="1">
      <c r="A7" s="42">
        <v>4</v>
      </c>
      <c r="B7" s="172" t="s">
        <v>251</v>
      </c>
      <c r="C7" s="24"/>
      <c r="D7" s="14"/>
      <c r="E7" s="14">
        <f>SUM(C7:D7)</f>
        <v>0</v>
      </c>
      <c r="F7" s="15" t="s">
        <v>850</v>
      </c>
    </row>
    <row r="8" spans="1:6" ht="15.75">
      <c r="A8" s="43">
        <v>5</v>
      </c>
      <c r="B8" s="47" t="s">
        <v>252</v>
      </c>
      <c r="C8" s="12"/>
      <c r="D8" s="13"/>
      <c r="E8" s="20">
        <f>SUM(C8:D8)</f>
        <v>0</v>
      </c>
      <c r="F8" s="21" t="s">
        <v>850</v>
      </c>
    </row>
    <row r="9" spans="1:6" ht="15.75">
      <c r="A9" s="43">
        <v>6</v>
      </c>
      <c r="B9" s="47" t="s">
        <v>253</v>
      </c>
      <c r="C9" s="18"/>
      <c r="D9" s="19"/>
      <c r="E9" s="20">
        <f>SUM(C9:D9)</f>
        <v>0</v>
      </c>
      <c r="F9" s="21" t="s">
        <v>850</v>
      </c>
    </row>
    <row r="10" spans="1:6" ht="15.75">
      <c r="A10" s="43">
        <v>7</v>
      </c>
      <c r="B10" s="47" t="s">
        <v>254</v>
      </c>
      <c r="C10" s="18"/>
      <c r="D10" s="19"/>
      <c r="E10" s="20">
        <f>SUM(C10:D10)</f>
        <v>0</v>
      </c>
      <c r="F10" s="21" t="s">
        <v>850</v>
      </c>
    </row>
    <row r="11" spans="1:6" ht="15.75">
      <c r="A11" s="43">
        <v>8</v>
      </c>
      <c r="B11" s="47" t="s">
        <v>255</v>
      </c>
      <c r="C11" s="170"/>
      <c r="D11" s="171"/>
      <c r="E11" s="20">
        <f>SUM(C11:D11)</f>
        <v>0</v>
      </c>
      <c r="F11" s="21" t="s">
        <v>850</v>
      </c>
    </row>
    <row r="12" spans="1:6" ht="15.75">
      <c r="A12" s="43">
        <v>9</v>
      </c>
      <c r="B12" s="47" t="s">
        <v>256</v>
      </c>
      <c r="C12" s="18"/>
      <c r="D12" s="19"/>
      <c r="E12" s="20">
        <f>SUM(C12:D12)</f>
        <v>0</v>
      </c>
      <c r="F12" s="21" t="s">
        <v>850</v>
      </c>
    </row>
    <row r="13" spans="1:6" ht="15.75">
      <c r="A13" s="43">
        <v>10</v>
      </c>
      <c r="B13" s="47" t="s">
        <v>257</v>
      </c>
      <c r="C13" s="18"/>
      <c r="D13" s="19"/>
      <c r="E13" s="20">
        <f>SUM(C13:D13)</f>
        <v>0</v>
      </c>
      <c r="F13" s="21" t="s">
        <v>850</v>
      </c>
    </row>
    <row r="14" spans="1:6" ht="15.75">
      <c r="A14" s="43">
        <v>11</v>
      </c>
      <c r="B14" s="47" t="s">
        <v>258</v>
      </c>
      <c r="C14" s="12"/>
      <c r="D14" s="13"/>
      <c r="E14" s="20">
        <f>SUM(C14:D14)</f>
        <v>0</v>
      </c>
      <c r="F14" s="21" t="s">
        <v>850</v>
      </c>
    </row>
    <row r="15" spans="1:6" ht="15.75">
      <c r="A15" s="43">
        <v>12</v>
      </c>
      <c r="B15" s="47" t="s">
        <v>259</v>
      </c>
      <c r="C15" s="18"/>
      <c r="D15" s="19"/>
      <c r="E15" s="20">
        <f>SUM(C15:D15)</f>
        <v>0</v>
      </c>
      <c r="F15" s="21" t="s">
        <v>850</v>
      </c>
    </row>
    <row r="16" spans="1:6" ht="15.75">
      <c r="A16" s="43">
        <v>13</v>
      </c>
      <c r="B16" s="47" t="s">
        <v>260</v>
      </c>
      <c r="C16" s="18"/>
      <c r="D16" s="19"/>
      <c r="E16" s="20">
        <f>SUM(C16:D16)</f>
        <v>0</v>
      </c>
      <c r="F16" s="21" t="s">
        <v>850</v>
      </c>
    </row>
    <row r="17" spans="1:6" ht="15.75">
      <c r="A17" s="43">
        <v>14</v>
      </c>
      <c r="B17" s="47" t="s">
        <v>261</v>
      </c>
      <c r="C17" s="18"/>
      <c r="D17" s="19"/>
      <c r="E17" s="20">
        <f>SUM(C17:D17)</f>
        <v>0</v>
      </c>
      <c r="F17" s="21" t="s">
        <v>850</v>
      </c>
    </row>
    <row r="18" spans="1:6" ht="15.75">
      <c r="A18" s="43">
        <v>15</v>
      </c>
      <c r="B18" s="47" t="s">
        <v>262</v>
      </c>
      <c r="C18" s="12"/>
      <c r="D18" s="13"/>
      <c r="E18" s="20">
        <f>SUM(C18:D18)</f>
        <v>0</v>
      </c>
      <c r="F18" s="21" t="s">
        <v>850</v>
      </c>
    </row>
    <row r="19" spans="1:6" ht="15.75">
      <c r="A19" s="43">
        <v>16</v>
      </c>
      <c r="B19" s="47" t="s">
        <v>265</v>
      </c>
      <c r="C19" s="18"/>
      <c r="D19" s="19"/>
      <c r="E19" s="20">
        <f>SUM(C19:D19)</f>
        <v>0</v>
      </c>
      <c r="F19" s="21" t="s">
        <v>850</v>
      </c>
    </row>
    <row r="20" spans="1:6" ht="15.75">
      <c r="A20" s="43">
        <v>17</v>
      </c>
      <c r="B20" s="47" t="s">
        <v>266</v>
      </c>
      <c r="C20" s="12"/>
      <c r="D20" s="13"/>
      <c r="E20" s="20">
        <f>SUM(C20:D20)</f>
        <v>0</v>
      </c>
      <c r="F20" s="21" t="s">
        <v>850</v>
      </c>
    </row>
    <row r="21" spans="1:6" ht="15.75">
      <c r="A21" s="43">
        <v>18</v>
      </c>
      <c r="B21" s="47" t="s">
        <v>267</v>
      </c>
      <c r="C21" s="117"/>
      <c r="D21" s="20"/>
      <c r="E21" s="20">
        <f>SUM(C21:D21)</f>
        <v>0</v>
      </c>
      <c r="F21" s="21" t="s">
        <v>850</v>
      </c>
    </row>
    <row r="22" spans="1:6" ht="15.75">
      <c r="A22" s="43">
        <v>19</v>
      </c>
      <c r="B22" s="47" t="s">
        <v>268</v>
      </c>
      <c r="C22" s="18"/>
      <c r="D22" s="19"/>
      <c r="E22" s="20">
        <f>SUM(C22:D22)</f>
        <v>0</v>
      </c>
      <c r="F22" s="21" t="s">
        <v>850</v>
      </c>
    </row>
    <row r="23" spans="1:6" ht="15.75">
      <c r="A23" s="43">
        <v>20</v>
      </c>
      <c r="B23" s="47" t="s">
        <v>269</v>
      </c>
      <c r="C23" s="18"/>
      <c r="D23" s="19"/>
      <c r="E23" s="20">
        <f>SUM(C23:D23)</f>
        <v>0</v>
      </c>
      <c r="F23" s="21" t="s">
        <v>850</v>
      </c>
    </row>
    <row r="24" spans="1:6" ht="15.75">
      <c r="A24" s="43">
        <v>21</v>
      </c>
      <c r="B24" s="47" t="s">
        <v>270</v>
      </c>
      <c r="C24" s="18"/>
      <c r="D24" s="19"/>
      <c r="E24" s="20">
        <f>SUM(C24:D24)</f>
        <v>0</v>
      </c>
      <c r="F24" s="21" t="s">
        <v>850</v>
      </c>
    </row>
    <row r="25" spans="1:7" ht="15.75">
      <c r="A25" s="43">
        <v>22</v>
      </c>
      <c r="B25" s="47" t="s">
        <v>271</v>
      </c>
      <c r="C25" s="18"/>
      <c r="D25" s="19"/>
      <c r="E25" s="20">
        <f>SUM(C25:D25)</f>
        <v>0</v>
      </c>
      <c r="F25" s="21" t="s">
        <v>850</v>
      </c>
      <c r="G25" s="25"/>
    </row>
    <row r="26" spans="1:6" ht="15.75">
      <c r="A26" s="43">
        <v>23</v>
      </c>
      <c r="B26" s="47" t="s">
        <v>272</v>
      </c>
      <c r="C26" s="18"/>
      <c r="D26" s="19"/>
      <c r="E26" s="20">
        <f>SUM(C26:D26)</f>
        <v>0</v>
      </c>
      <c r="F26" s="21" t="s">
        <v>850</v>
      </c>
    </row>
    <row r="27" spans="1:7" ht="16.5" thickBot="1">
      <c r="A27" s="49">
        <v>24</v>
      </c>
      <c r="B27" s="48" t="s">
        <v>274</v>
      </c>
      <c r="C27" s="26"/>
      <c r="D27" s="27"/>
      <c r="E27" s="20">
        <f>SUM(C27:D27)</f>
        <v>0</v>
      </c>
      <c r="F27" s="36" t="s">
        <v>850</v>
      </c>
      <c r="G27" s="25">
        <f>3/24</f>
        <v>0.125</v>
      </c>
    </row>
    <row r="28" spans="3:5" ht="15.75" thickBot="1">
      <c r="C28" s="37">
        <f>SUM(C4:C27)</f>
        <v>105</v>
      </c>
      <c r="D28" s="37">
        <f>SUM(D4:D27)</f>
        <v>35</v>
      </c>
      <c r="E28" s="38">
        <f>SUM(E4:E27)</f>
        <v>140</v>
      </c>
    </row>
    <row r="29" spans="3:5" ht="15.75" thickBot="1">
      <c r="C29" s="4"/>
      <c r="D29" s="4"/>
      <c r="E29" s="39">
        <f>SUM(C28:D28)</f>
        <v>140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G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34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275</v>
      </c>
    </row>
    <row r="2" ht="15">
      <c r="A2" s="40" t="s">
        <v>276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3">
        <v>1</v>
      </c>
      <c r="B4" s="174" t="s">
        <v>280</v>
      </c>
      <c r="C4" s="175">
        <v>16.5</v>
      </c>
      <c r="D4" s="176">
        <v>32</v>
      </c>
      <c r="E4" s="177">
        <f>SUM(C4:D4)</f>
        <v>48.5</v>
      </c>
      <c r="F4" s="178" t="s">
        <v>851</v>
      </c>
    </row>
    <row r="5" spans="1:6" ht="15.75">
      <c r="A5" s="42">
        <v>2</v>
      </c>
      <c r="B5" s="172" t="s">
        <v>292</v>
      </c>
      <c r="C5" s="12">
        <v>4.5</v>
      </c>
      <c r="D5" s="13">
        <v>8</v>
      </c>
      <c r="E5" s="14">
        <f>SUM(C5:D5)</f>
        <v>12.5</v>
      </c>
      <c r="F5" s="15" t="s">
        <v>851</v>
      </c>
    </row>
    <row r="6" spans="1:6" ht="15.75">
      <c r="A6" s="43">
        <v>3</v>
      </c>
      <c r="B6" s="47" t="s">
        <v>293</v>
      </c>
      <c r="C6" s="117">
        <v>5</v>
      </c>
      <c r="D6" s="20"/>
      <c r="E6" s="20">
        <f>SUM(C6:D6)</f>
        <v>5</v>
      </c>
      <c r="F6" s="21" t="s">
        <v>851</v>
      </c>
    </row>
    <row r="7" spans="1:6" ht="15.75">
      <c r="A7" s="43">
        <v>4</v>
      </c>
      <c r="B7" s="47" t="s">
        <v>277</v>
      </c>
      <c r="C7" s="117"/>
      <c r="D7" s="20"/>
      <c r="E7" s="20">
        <f>SUM(C7:D7)</f>
        <v>0</v>
      </c>
      <c r="F7" s="21" t="s">
        <v>851</v>
      </c>
    </row>
    <row r="8" spans="1:6" ht="15.75">
      <c r="A8" s="43">
        <v>5</v>
      </c>
      <c r="B8" s="47" t="s">
        <v>278</v>
      </c>
      <c r="C8" s="12"/>
      <c r="D8" s="13"/>
      <c r="E8" s="20">
        <f>SUM(C8:D8)</f>
        <v>0</v>
      </c>
      <c r="F8" s="21" t="s">
        <v>851</v>
      </c>
    </row>
    <row r="9" spans="1:6" ht="15.75">
      <c r="A9" s="43">
        <v>6</v>
      </c>
      <c r="B9" s="47" t="s">
        <v>279</v>
      </c>
      <c r="C9" s="18"/>
      <c r="D9" s="19"/>
      <c r="E9" s="20">
        <f>SUM(C9:D9)</f>
        <v>0</v>
      </c>
      <c r="F9" s="21" t="s">
        <v>851</v>
      </c>
    </row>
    <row r="10" spans="1:6" ht="15.75">
      <c r="A10" s="43">
        <v>7</v>
      </c>
      <c r="B10" s="47" t="s">
        <v>281</v>
      </c>
      <c r="C10" s="170"/>
      <c r="D10" s="171"/>
      <c r="E10" s="20">
        <f>SUM(C10:D10)</f>
        <v>0</v>
      </c>
      <c r="F10" s="21" t="s">
        <v>851</v>
      </c>
    </row>
    <row r="11" spans="1:6" ht="15.75">
      <c r="A11" s="43">
        <v>8</v>
      </c>
      <c r="B11" s="47" t="s">
        <v>282</v>
      </c>
      <c r="C11" s="18"/>
      <c r="D11" s="19"/>
      <c r="E11" s="20">
        <f>SUM(C11:D11)</f>
        <v>0</v>
      </c>
      <c r="F11" s="21" t="s">
        <v>851</v>
      </c>
    </row>
    <row r="12" spans="1:6" ht="15.75">
      <c r="A12" s="43">
        <v>9</v>
      </c>
      <c r="B12" s="47" t="s">
        <v>283</v>
      </c>
      <c r="C12" s="18"/>
      <c r="D12" s="19"/>
      <c r="E12" s="20">
        <f>SUM(C12:D12)</f>
        <v>0</v>
      </c>
      <c r="F12" s="21" t="s">
        <v>851</v>
      </c>
    </row>
    <row r="13" spans="1:6" ht="15.75">
      <c r="A13" s="43">
        <v>10</v>
      </c>
      <c r="B13" s="47" t="s">
        <v>284</v>
      </c>
      <c r="C13" s="18"/>
      <c r="D13" s="19"/>
      <c r="E13" s="20">
        <f>SUM(C13:D13)</f>
        <v>0</v>
      </c>
      <c r="F13" s="21" t="s">
        <v>851</v>
      </c>
    </row>
    <row r="14" spans="1:6" ht="15.75">
      <c r="A14" s="43">
        <v>11</v>
      </c>
      <c r="B14" s="47" t="s">
        <v>285</v>
      </c>
      <c r="C14" s="12"/>
      <c r="D14" s="13"/>
      <c r="E14" s="20">
        <f>SUM(C14:D14)</f>
        <v>0</v>
      </c>
      <c r="F14" s="21" t="s">
        <v>851</v>
      </c>
    </row>
    <row r="15" spans="1:6" ht="15.75">
      <c r="A15" s="43">
        <v>12</v>
      </c>
      <c r="B15" s="47" t="s">
        <v>286</v>
      </c>
      <c r="C15" s="18"/>
      <c r="D15" s="19"/>
      <c r="E15" s="20">
        <f>SUM(C15:D15)</f>
        <v>0</v>
      </c>
      <c r="F15" s="21" t="s">
        <v>851</v>
      </c>
    </row>
    <row r="16" spans="1:6" ht="15.75">
      <c r="A16" s="43">
        <v>13</v>
      </c>
      <c r="B16" s="47" t="s">
        <v>287</v>
      </c>
      <c r="C16" s="18"/>
      <c r="D16" s="19"/>
      <c r="E16" s="20">
        <f>SUM(C16:D16)</f>
        <v>0</v>
      </c>
      <c r="F16" s="21" t="s">
        <v>851</v>
      </c>
    </row>
    <row r="17" spans="1:6" ht="15.75">
      <c r="A17" s="43">
        <v>14</v>
      </c>
      <c r="B17" s="47" t="s">
        <v>288</v>
      </c>
      <c r="C17" s="18"/>
      <c r="D17" s="19"/>
      <c r="E17" s="20">
        <f>SUM(C17:D17)</f>
        <v>0</v>
      </c>
      <c r="F17" s="21" t="s">
        <v>851</v>
      </c>
    </row>
    <row r="18" spans="1:6" ht="15.75">
      <c r="A18" s="43">
        <v>15</v>
      </c>
      <c r="B18" s="47" t="s">
        <v>289</v>
      </c>
      <c r="C18" s="12"/>
      <c r="D18" s="13"/>
      <c r="E18" s="20">
        <f>SUM(C18:D18)</f>
        <v>0</v>
      </c>
      <c r="F18" s="21" t="s">
        <v>851</v>
      </c>
    </row>
    <row r="19" spans="1:6" ht="15.75">
      <c r="A19" s="43">
        <v>16</v>
      </c>
      <c r="B19" s="47" t="s">
        <v>290</v>
      </c>
      <c r="C19" s="18"/>
      <c r="D19" s="19"/>
      <c r="E19" s="20">
        <f>SUM(C19:D19)</f>
        <v>0</v>
      </c>
      <c r="F19" s="21" t="s">
        <v>851</v>
      </c>
    </row>
    <row r="20" spans="1:6" ht="15.75">
      <c r="A20" s="43">
        <v>17</v>
      </c>
      <c r="B20" s="47" t="s">
        <v>291</v>
      </c>
      <c r="C20" s="12"/>
      <c r="D20" s="13"/>
      <c r="E20" s="20">
        <f>SUM(C20:D20)</f>
        <v>0</v>
      </c>
      <c r="F20" s="21" t="s">
        <v>851</v>
      </c>
    </row>
    <row r="21" spans="1:7" ht="16.5" thickBot="1">
      <c r="A21" s="34">
        <v>18</v>
      </c>
      <c r="B21" s="48" t="s">
        <v>294</v>
      </c>
      <c r="C21" s="18"/>
      <c r="D21" s="19"/>
      <c r="E21" s="20">
        <f>SUM(C21:D21)</f>
        <v>0</v>
      </c>
      <c r="F21" s="36" t="s">
        <v>851</v>
      </c>
      <c r="G21" s="25">
        <f>3/18</f>
        <v>0.16666666666666666</v>
      </c>
    </row>
    <row r="22" spans="3:5" ht="15.75" thickBot="1">
      <c r="C22" s="37">
        <f>SUM(C4:C21)</f>
        <v>26</v>
      </c>
      <c r="D22" s="37">
        <f>SUM(D4:D21)</f>
        <v>40</v>
      </c>
      <c r="E22" s="38">
        <f>SUM(E4:E21)</f>
        <v>66</v>
      </c>
    </row>
    <row r="23" spans="3:5" ht="15.75" thickBot="1">
      <c r="C23" s="4"/>
      <c r="D23" s="4"/>
      <c r="E23" s="39">
        <f>SUM(C22:D22)</f>
        <v>66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8.281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295</v>
      </c>
    </row>
    <row r="2" ht="15">
      <c r="A2" s="40" t="s">
        <v>296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26">
        <v>1</v>
      </c>
      <c r="B4" s="200" t="s">
        <v>297</v>
      </c>
      <c r="C4" s="238">
        <v>28</v>
      </c>
      <c r="D4" s="203">
        <v>19</v>
      </c>
      <c r="E4" s="203">
        <f>SUM(C4:D4)</f>
        <v>47</v>
      </c>
      <c r="F4" s="204" t="s">
        <v>852</v>
      </c>
    </row>
    <row r="5" spans="1:6" ht="15.75">
      <c r="A5" s="42">
        <v>2</v>
      </c>
      <c r="B5" s="172" t="s">
        <v>310</v>
      </c>
      <c r="C5" s="12">
        <v>6.5</v>
      </c>
      <c r="D5" s="13">
        <v>33</v>
      </c>
      <c r="E5" s="14">
        <f>SUM(C5:D5)</f>
        <v>39.5</v>
      </c>
      <c r="F5" s="15" t="s">
        <v>852</v>
      </c>
    </row>
    <row r="6" spans="1:6" ht="15.75">
      <c r="A6" s="43">
        <v>3</v>
      </c>
      <c r="B6" s="47" t="s">
        <v>318</v>
      </c>
      <c r="C6" s="18"/>
      <c r="D6" s="19">
        <v>27</v>
      </c>
      <c r="E6" s="20">
        <f>SUM(C6:D6)</f>
        <v>27</v>
      </c>
      <c r="F6" s="21" t="s">
        <v>852</v>
      </c>
    </row>
    <row r="7" spans="1:6" ht="16.5" thickBot="1">
      <c r="A7" s="234">
        <v>4</v>
      </c>
      <c r="B7" s="206" t="s">
        <v>312</v>
      </c>
      <c r="C7" s="207">
        <v>8.2</v>
      </c>
      <c r="D7" s="208">
        <v>10.6</v>
      </c>
      <c r="E7" s="209">
        <f>SUM(C7:D7)</f>
        <v>18.799999999999997</v>
      </c>
      <c r="F7" s="210" t="s">
        <v>852</v>
      </c>
    </row>
    <row r="8" spans="1:6" ht="16.5" thickTop="1">
      <c r="A8" s="42">
        <v>5</v>
      </c>
      <c r="B8" s="172" t="s">
        <v>298</v>
      </c>
      <c r="C8" s="12"/>
      <c r="D8" s="13"/>
      <c r="E8" s="14">
        <f>SUM(C8:D8)</f>
        <v>0</v>
      </c>
      <c r="F8" s="15" t="s">
        <v>852</v>
      </c>
    </row>
    <row r="9" spans="1:6" ht="15.75">
      <c r="A9" s="43">
        <v>6</v>
      </c>
      <c r="B9" s="47" t="s">
        <v>299</v>
      </c>
      <c r="C9" s="18"/>
      <c r="D9" s="19"/>
      <c r="E9" s="20">
        <f>SUM(C9:D9)</f>
        <v>0</v>
      </c>
      <c r="F9" s="21" t="s">
        <v>852</v>
      </c>
    </row>
    <row r="10" spans="1:6" ht="15.75">
      <c r="A10" s="43">
        <v>7</v>
      </c>
      <c r="B10" s="47" t="s">
        <v>300</v>
      </c>
      <c r="C10" s="18"/>
      <c r="D10" s="19"/>
      <c r="E10" s="20">
        <f>SUM(C10:D10)</f>
        <v>0</v>
      </c>
      <c r="F10" s="21" t="s">
        <v>852</v>
      </c>
    </row>
    <row r="11" spans="1:6" ht="15.75">
      <c r="A11" s="43">
        <v>8</v>
      </c>
      <c r="B11" s="47" t="s">
        <v>301</v>
      </c>
      <c r="C11" s="170"/>
      <c r="D11" s="171"/>
      <c r="E11" s="20">
        <f>SUM(C11:D11)</f>
        <v>0</v>
      </c>
      <c r="F11" s="21" t="s">
        <v>852</v>
      </c>
    </row>
    <row r="12" spans="1:6" ht="15.75">
      <c r="A12" s="43">
        <v>9</v>
      </c>
      <c r="B12" s="47" t="s">
        <v>302</v>
      </c>
      <c r="C12" s="18"/>
      <c r="D12" s="19"/>
      <c r="E12" s="20">
        <f>SUM(C12:D12)</f>
        <v>0</v>
      </c>
      <c r="F12" s="21" t="s">
        <v>852</v>
      </c>
    </row>
    <row r="13" spans="1:6" ht="15.75">
      <c r="A13" s="43">
        <v>10</v>
      </c>
      <c r="B13" s="47" t="s">
        <v>303</v>
      </c>
      <c r="C13" s="18"/>
      <c r="D13" s="19"/>
      <c r="E13" s="20">
        <f>SUM(C13:D13)</f>
        <v>0</v>
      </c>
      <c r="F13" s="21" t="s">
        <v>852</v>
      </c>
    </row>
    <row r="14" spans="1:6" ht="15.75">
      <c r="A14" s="43">
        <v>11</v>
      </c>
      <c r="B14" s="47" t="s">
        <v>304</v>
      </c>
      <c r="C14" s="12"/>
      <c r="D14" s="13"/>
      <c r="E14" s="20">
        <f>SUM(C14:D14)</f>
        <v>0</v>
      </c>
      <c r="F14" s="21" t="s">
        <v>852</v>
      </c>
    </row>
    <row r="15" spans="1:6" ht="15.75">
      <c r="A15" s="43">
        <v>12</v>
      </c>
      <c r="B15" s="47" t="s">
        <v>305</v>
      </c>
      <c r="C15" s="18"/>
      <c r="D15" s="19"/>
      <c r="E15" s="20">
        <f>SUM(C15:D15)</f>
        <v>0</v>
      </c>
      <c r="F15" s="21" t="s">
        <v>852</v>
      </c>
    </row>
    <row r="16" spans="1:6" ht="15.75">
      <c r="A16" s="43">
        <v>13</v>
      </c>
      <c r="B16" s="47" t="s">
        <v>306</v>
      </c>
      <c r="C16" s="18"/>
      <c r="D16" s="19"/>
      <c r="E16" s="20">
        <f>SUM(C16:D16)</f>
        <v>0</v>
      </c>
      <c r="F16" s="21" t="s">
        <v>852</v>
      </c>
    </row>
    <row r="17" spans="1:6" ht="15.75">
      <c r="A17" s="43">
        <v>14</v>
      </c>
      <c r="B17" s="47" t="s">
        <v>307</v>
      </c>
      <c r="C17" s="18"/>
      <c r="D17" s="19"/>
      <c r="E17" s="20">
        <f>SUM(C17:D17)</f>
        <v>0</v>
      </c>
      <c r="F17" s="21" t="s">
        <v>852</v>
      </c>
    </row>
    <row r="18" spans="1:6" ht="15.75">
      <c r="A18" s="43">
        <v>15</v>
      </c>
      <c r="B18" s="47" t="s">
        <v>308</v>
      </c>
      <c r="C18" s="12"/>
      <c r="D18" s="13"/>
      <c r="E18" s="20">
        <f>SUM(C18:D18)</f>
        <v>0</v>
      </c>
      <c r="F18" s="21" t="s">
        <v>852</v>
      </c>
    </row>
    <row r="19" spans="1:6" ht="15.75">
      <c r="A19" s="43">
        <v>16</v>
      </c>
      <c r="B19" s="47" t="s">
        <v>309</v>
      </c>
      <c r="C19" s="18"/>
      <c r="D19" s="19"/>
      <c r="E19" s="20">
        <f>SUM(C19:D19)</f>
        <v>0</v>
      </c>
      <c r="F19" s="21" t="s">
        <v>852</v>
      </c>
    </row>
    <row r="20" spans="1:6" ht="15.75">
      <c r="A20" s="43">
        <v>17</v>
      </c>
      <c r="B20" s="47" t="s">
        <v>311</v>
      </c>
      <c r="C20" s="12"/>
      <c r="D20" s="13"/>
      <c r="E20" s="20">
        <f>SUM(C20:D20)</f>
        <v>0</v>
      </c>
      <c r="F20" s="21" t="s">
        <v>852</v>
      </c>
    </row>
    <row r="21" spans="1:6" ht="15.75">
      <c r="A21" s="43">
        <v>18</v>
      </c>
      <c r="B21" s="47" t="s">
        <v>313</v>
      </c>
      <c r="C21" s="117"/>
      <c r="D21" s="20"/>
      <c r="E21" s="20">
        <f>SUM(C21:D21)</f>
        <v>0</v>
      </c>
      <c r="F21" s="21" t="s">
        <v>852</v>
      </c>
    </row>
    <row r="22" spans="1:6" ht="15.75">
      <c r="A22" s="43">
        <v>19</v>
      </c>
      <c r="B22" s="47" t="s">
        <v>314</v>
      </c>
      <c r="C22" s="18"/>
      <c r="D22" s="19"/>
      <c r="E22" s="20">
        <f>SUM(C22:D22)</f>
        <v>0</v>
      </c>
      <c r="F22" s="21" t="s">
        <v>852</v>
      </c>
    </row>
    <row r="23" spans="1:6" ht="15.75">
      <c r="A23" s="43">
        <v>20</v>
      </c>
      <c r="B23" s="47" t="s">
        <v>315</v>
      </c>
      <c r="C23" s="18"/>
      <c r="D23" s="19"/>
      <c r="E23" s="20">
        <f>SUM(C23:D23)</f>
        <v>0</v>
      </c>
      <c r="F23" s="21" t="s">
        <v>852</v>
      </c>
    </row>
    <row r="24" spans="1:6" ht="15.75">
      <c r="A24" s="43">
        <v>21</v>
      </c>
      <c r="B24" s="47" t="s">
        <v>316</v>
      </c>
      <c r="C24" s="18"/>
      <c r="D24" s="19"/>
      <c r="E24" s="20">
        <f>SUM(C24:D24)</f>
        <v>0</v>
      </c>
      <c r="F24" s="21" t="s">
        <v>852</v>
      </c>
    </row>
    <row r="25" spans="1:7" ht="16.5" thickBot="1">
      <c r="A25" s="49">
        <v>22</v>
      </c>
      <c r="B25" s="48" t="s">
        <v>317</v>
      </c>
      <c r="C25" s="50"/>
      <c r="D25" s="51"/>
      <c r="E25" s="52">
        <f>SUM(C25:D25)</f>
        <v>0</v>
      </c>
      <c r="F25" s="36" t="s">
        <v>852</v>
      </c>
      <c r="G25" s="25">
        <f>4/22</f>
        <v>0.18181818181818182</v>
      </c>
    </row>
    <row r="26" spans="3:5" ht="15.75" thickBot="1">
      <c r="C26" s="44">
        <f>SUM(C4:C25)</f>
        <v>42.7</v>
      </c>
      <c r="D26" s="44">
        <f>SUM(D4:D25)</f>
        <v>89.6</v>
      </c>
      <c r="E26" s="45">
        <f>SUM(E4:E25)</f>
        <v>132.3</v>
      </c>
    </row>
    <row r="27" spans="3:5" ht="15.75" thickBot="1">
      <c r="C27" s="4"/>
      <c r="D27" s="4"/>
      <c r="E27" s="39">
        <f>SUM(C26:D26)</f>
        <v>132.3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30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319</v>
      </c>
    </row>
    <row r="2" ht="15">
      <c r="A2" s="40" t="s">
        <v>320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321</v>
      </c>
      <c r="C4" s="7"/>
      <c r="D4" s="8"/>
      <c r="E4" s="8">
        <f aca="true" t="shared" si="0" ref="E4:E26">SUM(C4:D4)</f>
        <v>0</v>
      </c>
      <c r="F4" s="9" t="s">
        <v>853</v>
      </c>
    </row>
    <row r="5" spans="1:6" ht="15.75">
      <c r="A5" s="42">
        <v>2</v>
      </c>
      <c r="B5" s="47" t="s">
        <v>322</v>
      </c>
      <c r="C5" s="12"/>
      <c r="D5" s="13"/>
      <c r="E5" s="14">
        <f t="shared" si="0"/>
        <v>0</v>
      </c>
      <c r="F5" s="21" t="s">
        <v>853</v>
      </c>
    </row>
    <row r="6" spans="1:6" ht="15.75">
      <c r="A6" s="43">
        <v>3</v>
      </c>
      <c r="B6" s="47" t="s">
        <v>323</v>
      </c>
      <c r="C6" s="18"/>
      <c r="D6" s="19"/>
      <c r="E6" s="20">
        <f t="shared" si="0"/>
        <v>0</v>
      </c>
      <c r="F6" s="21" t="s">
        <v>853</v>
      </c>
    </row>
    <row r="7" spans="1:6" ht="15.75">
      <c r="A7" s="43">
        <v>4</v>
      </c>
      <c r="B7" s="47" t="s">
        <v>324</v>
      </c>
      <c r="C7" s="18"/>
      <c r="D7" s="19"/>
      <c r="E7" s="20">
        <f t="shared" si="0"/>
        <v>0</v>
      </c>
      <c r="F7" s="21" t="s">
        <v>853</v>
      </c>
    </row>
    <row r="8" spans="1:6" ht="15.75">
      <c r="A8" s="43">
        <v>5</v>
      </c>
      <c r="B8" s="47" t="s">
        <v>325</v>
      </c>
      <c r="C8" s="22"/>
      <c r="D8" s="23"/>
      <c r="E8" s="20">
        <f t="shared" si="0"/>
        <v>0</v>
      </c>
      <c r="F8" s="21" t="s">
        <v>853</v>
      </c>
    </row>
    <row r="9" spans="1:6" ht="15.75">
      <c r="A9" s="43">
        <v>6</v>
      </c>
      <c r="B9" s="47" t="s">
        <v>326</v>
      </c>
      <c r="C9" s="18"/>
      <c r="D9" s="19"/>
      <c r="E9" s="20">
        <f t="shared" si="0"/>
        <v>0</v>
      </c>
      <c r="F9" s="21" t="s">
        <v>853</v>
      </c>
    </row>
    <row r="10" spans="1:6" ht="15.75">
      <c r="A10" s="43">
        <v>7</v>
      </c>
      <c r="B10" s="47" t="s">
        <v>327</v>
      </c>
      <c r="C10" s="18"/>
      <c r="D10" s="19"/>
      <c r="E10" s="20">
        <f t="shared" si="0"/>
        <v>0</v>
      </c>
      <c r="F10" s="21" t="s">
        <v>853</v>
      </c>
    </row>
    <row r="11" spans="1:6" ht="15.75">
      <c r="A11" s="43">
        <v>8</v>
      </c>
      <c r="B11" s="47" t="s">
        <v>328</v>
      </c>
      <c r="C11" s="18"/>
      <c r="D11" s="19"/>
      <c r="E11" s="20">
        <f t="shared" si="0"/>
        <v>0</v>
      </c>
      <c r="F11" s="21" t="s">
        <v>853</v>
      </c>
    </row>
    <row r="12" spans="1:6" ht="15.75">
      <c r="A12" s="43">
        <v>9</v>
      </c>
      <c r="B12" s="47" t="s">
        <v>329</v>
      </c>
      <c r="C12" s="18"/>
      <c r="D12" s="19"/>
      <c r="E12" s="20">
        <f t="shared" si="0"/>
        <v>0</v>
      </c>
      <c r="F12" s="21" t="s">
        <v>853</v>
      </c>
    </row>
    <row r="13" spans="1:6" ht="15.75">
      <c r="A13" s="43">
        <v>10</v>
      </c>
      <c r="B13" s="47" t="s">
        <v>330</v>
      </c>
      <c r="C13" s="18"/>
      <c r="D13" s="19"/>
      <c r="E13" s="20">
        <f t="shared" si="0"/>
        <v>0</v>
      </c>
      <c r="F13" s="21" t="s">
        <v>853</v>
      </c>
    </row>
    <row r="14" spans="1:6" ht="15.75">
      <c r="A14" s="43">
        <v>11</v>
      </c>
      <c r="B14" s="47" t="s">
        <v>331</v>
      </c>
      <c r="C14" s="12"/>
      <c r="D14" s="13"/>
      <c r="E14" s="20">
        <f t="shared" si="0"/>
        <v>0</v>
      </c>
      <c r="F14" s="21" t="s">
        <v>853</v>
      </c>
    </row>
    <row r="15" spans="1:6" ht="15.75">
      <c r="A15" s="43">
        <v>12</v>
      </c>
      <c r="B15" s="47" t="s">
        <v>332</v>
      </c>
      <c r="C15" s="18"/>
      <c r="D15" s="19"/>
      <c r="E15" s="20">
        <f t="shared" si="0"/>
        <v>0</v>
      </c>
      <c r="F15" s="21" t="s">
        <v>853</v>
      </c>
    </row>
    <row r="16" spans="1:6" ht="15.75">
      <c r="A16" s="43">
        <v>13</v>
      </c>
      <c r="B16" s="47" t="s">
        <v>333</v>
      </c>
      <c r="C16" s="18"/>
      <c r="D16" s="19"/>
      <c r="E16" s="20">
        <f t="shared" si="0"/>
        <v>0</v>
      </c>
      <c r="F16" s="21" t="s">
        <v>853</v>
      </c>
    </row>
    <row r="17" spans="1:6" ht="15.75">
      <c r="A17" s="43">
        <v>14</v>
      </c>
      <c r="B17" s="47" t="s">
        <v>334</v>
      </c>
      <c r="C17" s="18"/>
      <c r="D17" s="19"/>
      <c r="E17" s="20">
        <f t="shared" si="0"/>
        <v>0</v>
      </c>
      <c r="F17" s="21" t="s">
        <v>853</v>
      </c>
    </row>
    <row r="18" spans="1:6" ht="15.75">
      <c r="A18" s="43">
        <v>15</v>
      </c>
      <c r="B18" s="47" t="s">
        <v>335</v>
      </c>
      <c r="C18" s="12"/>
      <c r="D18" s="13"/>
      <c r="E18" s="20">
        <f t="shared" si="0"/>
        <v>0</v>
      </c>
      <c r="F18" s="21" t="s">
        <v>853</v>
      </c>
    </row>
    <row r="19" spans="1:6" ht="15.75">
      <c r="A19" s="43">
        <v>16</v>
      </c>
      <c r="B19" s="47" t="s">
        <v>336</v>
      </c>
      <c r="C19" s="18"/>
      <c r="D19" s="19"/>
      <c r="E19" s="20">
        <f t="shared" si="0"/>
        <v>0</v>
      </c>
      <c r="F19" s="21" t="s">
        <v>853</v>
      </c>
    </row>
    <row r="20" spans="1:6" ht="15.75">
      <c r="A20" s="43">
        <v>17</v>
      </c>
      <c r="B20" s="47" t="s">
        <v>337</v>
      </c>
      <c r="C20" s="24"/>
      <c r="D20" s="14"/>
      <c r="E20" s="20">
        <f t="shared" si="0"/>
        <v>0</v>
      </c>
      <c r="F20" s="21" t="s">
        <v>853</v>
      </c>
    </row>
    <row r="21" spans="1:6" ht="15.75">
      <c r="A21" s="43">
        <v>18</v>
      </c>
      <c r="B21" s="47" t="s">
        <v>338</v>
      </c>
      <c r="C21" s="18"/>
      <c r="D21" s="19"/>
      <c r="E21" s="20">
        <f t="shared" si="0"/>
        <v>0</v>
      </c>
      <c r="F21" s="21" t="s">
        <v>853</v>
      </c>
    </row>
    <row r="22" spans="1:6" ht="15.75">
      <c r="A22" s="43">
        <v>19</v>
      </c>
      <c r="B22" s="47" t="s">
        <v>339</v>
      </c>
      <c r="C22" s="18"/>
      <c r="D22" s="19"/>
      <c r="E22" s="20">
        <f t="shared" si="0"/>
        <v>0</v>
      </c>
      <c r="F22" s="21" t="s">
        <v>853</v>
      </c>
    </row>
    <row r="23" spans="1:6" ht="15.75">
      <c r="A23" s="43">
        <v>20</v>
      </c>
      <c r="B23" s="47" t="s">
        <v>340</v>
      </c>
      <c r="C23" s="18"/>
      <c r="D23" s="19"/>
      <c r="E23" s="20">
        <f t="shared" si="0"/>
        <v>0</v>
      </c>
      <c r="F23" s="21" t="s">
        <v>853</v>
      </c>
    </row>
    <row r="24" spans="1:6" ht="15.75">
      <c r="A24" s="43">
        <v>21</v>
      </c>
      <c r="B24" s="47" t="s">
        <v>341</v>
      </c>
      <c r="C24" s="18"/>
      <c r="D24" s="19"/>
      <c r="E24" s="20">
        <f t="shared" si="0"/>
        <v>0</v>
      </c>
      <c r="F24" s="21" t="s">
        <v>853</v>
      </c>
    </row>
    <row r="25" spans="1:7" ht="15.75">
      <c r="A25" s="43">
        <v>22</v>
      </c>
      <c r="B25" s="47" t="s">
        <v>342</v>
      </c>
      <c r="C25" s="18"/>
      <c r="D25" s="19"/>
      <c r="E25" s="20">
        <f t="shared" si="0"/>
        <v>0</v>
      </c>
      <c r="F25" s="21" t="s">
        <v>853</v>
      </c>
      <c r="G25" s="25"/>
    </row>
    <row r="26" spans="1:7" ht="16.5" thickBot="1">
      <c r="A26" s="34">
        <v>23</v>
      </c>
      <c r="B26" s="48" t="s">
        <v>343</v>
      </c>
      <c r="C26" s="18"/>
      <c r="D26" s="19"/>
      <c r="E26" s="20">
        <f t="shared" si="0"/>
        <v>0</v>
      </c>
      <c r="F26" s="36" t="s">
        <v>853</v>
      </c>
      <c r="G26" s="25">
        <f>0/23</f>
        <v>0</v>
      </c>
    </row>
    <row r="27" spans="3:5" ht="15.75" thickBot="1">
      <c r="C27" s="37">
        <f>SUM(C4:C26)</f>
        <v>0</v>
      </c>
      <c r="D27" s="37">
        <f>SUM(D4:D26)</f>
        <v>0</v>
      </c>
      <c r="E27" s="38">
        <f>SUM(E4:E26)</f>
        <v>0</v>
      </c>
    </row>
    <row r="28" spans="3:5" ht="15.75" thickBot="1">
      <c r="C28" s="4"/>
      <c r="D28" s="4"/>
      <c r="E28" s="39">
        <f>SUM(C27:D27)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28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344</v>
      </c>
    </row>
    <row r="2" ht="15">
      <c r="A2" s="40" t="s">
        <v>345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3">
        <v>1</v>
      </c>
      <c r="B4" s="174" t="s">
        <v>347</v>
      </c>
      <c r="C4" s="175">
        <v>43.6</v>
      </c>
      <c r="D4" s="176">
        <v>5.5</v>
      </c>
      <c r="E4" s="177">
        <f>SUM(C4:D4)</f>
        <v>49.1</v>
      </c>
      <c r="F4" s="178" t="s">
        <v>854</v>
      </c>
    </row>
    <row r="5" spans="1:6" ht="15.75">
      <c r="A5" s="42">
        <v>2</v>
      </c>
      <c r="B5" s="180" t="s">
        <v>352</v>
      </c>
      <c r="C5" s="181">
        <v>35</v>
      </c>
      <c r="D5" s="182">
        <v>6</v>
      </c>
      <c r="E5" s="14">
        <f>SUM(C5:D5)</f>
        <v>41</v>
      </c>
      <c r="F5" s="15" t="s">
        <v>854</v>
      </c>
    </row>
    <row r="6" spans="1:6" ht="16.5" thickBot="1">
      <c r="A6" s="234">
        <v>3</v>
      </c>
      <c r="B6" s="206" t="s">
        <v>349</v>
      </c>
      <c r="C6" s="207"/>
      <c r="D6" s="208">
        <v>30</v>
      </c>
      <c r="E6" s="209">
        <f>SUM(C6:D6)</f>
        <v>30</v>
      </c>
      <c r="F6" s="210" t="s">
        <v>854</v>
      </c>
    </row>
    <row r="7" spans="1:6" ht="16.5" thickTop="1">
      <c r="A7" s="42">
        <v>4</v>
      </c>
      <c r="B7" s="172" t="s">
        <v>346</v>
      </c>
      <c r="C7" s="24"/>
      <c r="D7" s="14"/>
      <c r="E7" s="14">
        <f>SUM(C7:D7)</f>
        <v>0</v>
      </c>
      <c r="F7" s="15" t="s">
        <v>854</v>
      </c>
    </row>
    <row r="8" spans="1:6" ht="15.75">
      <c r="A8" s="43">
        <v>5</v>
      </c>
      <c r="B8" s="47" t="s">
        <v>348</v>
      </c>
      <c r="C8" s="12"/>
      <c r="D8" s="13"/>
      <c r="E8" s="20">
        <f>SUM(C8:D8)</f>
        <v>0</v>
      </c>
      <c r="F8" s="21" t="s">
        <v>854</v>
      </c>
    </row>
    <row r="9" spans="1:6" ht="15.75">
      <c r="A9" s="43">
        <v>6</v>
      </c>
      <c r="B9" s="47" t="s">
        <v>350</v>
      </c>
      <c r="C9" s="170"/>
      <c r="D9" s="171"/>
      <c r="E9" s="20">
        <f>SUM(C9:D9)</f>
        <v>0</v>
      </c>
      <c r="F9" s="21" t="s">
        <v>854</v>
      </c>
    </row>
    <row r="10" spans="1:6" ht="15.75">
      <c r="A10" s="43">
        <v>7</v>
      </c>
      <c r="B10" s="47" t="s">
        <v>351</v>
      </c>
      <c r="C10" s="18"/>
      <c r="D10" s="19"/>
      <c r="E10" s="20">
        <f>SUM(C10:D10)</f>
        <v>0</v>
      </c>
      <c r="F10" s="21" t="s">
        <v>854</v>
      </c>
    </row>
    <row r="11" spans="1:6" ht="15.75">
      <c r="A11" s="43">
        <v>8</v>
      </c>
      <c r="B11" s="47" t="s">
        <v>353</v>
      </c>
      <c r="C11" s="18"/>
      <c r="D11" s="19"/>
      <c r="E11" s="20">
        <f>SUM(C11:D11)</f>
        <v>0</v>
      </c>
      <c r="F11" s="21" t="s">
        <v>854</v>
      </c>
    </row>
    <row r="12" spans="1:6" ht="15.75">
      <c r="A12" s="43">
        <v>9</v>
      </c>
      <c r="B12" s="47" t="s">
        <v>354</v>
      </c>
      <c r="C12" s="18"/>
      <c r="D12" s="19"/>
      <c r="E12" s="20">
        <f>SUM(C12:D12)</f>
        <v>0</v>
      </c>
      <c r="F12" s="21" t="s">
        <v>854</v>
      </c>
    </row>
    <row r="13" spans="1:6" ht="15.75">
      <c r="A13" s="43">
        <v>10</v>
      </c>
      <c r="B13" s="47" t="s">
        <v>355</v>
      </c>
      <c r="C13" s="18"/>
      <c r="D13" s="19"/>
      <c r="E13" s="20">
        <f>SUM(C13:D13)</f>
        <v>0</v>
      </c>
      <c r="F13" s="21" t="s">
        <v>854</v>
      </c>
    </row>
    <row r="14" spans="1:6" ht="15.75">
      <c r="A14" s="43">
        <v>11</v>
      </c>
      <c r="B14" s="47" t="s">
        <v>356</v>
      </c>
      <c r="C14" s="12"/>
      <c r="D14" s="13"/>
      <c r="E14" s="20">
        <f>SUM(C14:D14)</f>
        <v>0</v>
      </c>
      <c r="F14" s="21" t="s">
        <v>854</v>
      </c>
    </row>
    <row r="15" spans="1:6" ht="15.75">
      <c r="A15" s="43">
        <v>12</v>
      </c>
      <c r="B15" s="47" t="s">
        <v>357</v>
      </c>
      <c r="C15" s="18"/>
      <c r="D15" s="19"/>
      <c r="E15" s="20">
        <f>SUM(C15:D15)</f>
        <v>0</v>
      </c>
      <c r="F15" s="21" t="s">
        <v>854</v>
      </c>
    </row>
    <row r="16" spans="1:6" ht="15.75">
      <c r="A16" s="43">
        <v>13</v>
      </c>
      <c r="B16" s="47" t="s">
        <v>358</v>
      </c>
      <c r="C16" s="18"/>
      <c r="D16" s="19"/>
      <c r="E16" s="20">
        <f>SUM(C16:D16)</f>
        <v>0</v>
      </c>
      <c r="F16" s="21" t="s">
        <v>854</v>
      </c>
    </row>
    <row r="17" spans="1:6" ht="15.75">
      <c r="A17" s="43">
        <v>14</v>
      </c>
      <c r="B17" s="47" t="s">
        <v>359</v>
      </c>
      <c r="C17" s="18"/>
      <c r="D17" s="19"/>
      <c r="E17" s="20">
        <f>SUM(C17:D17)</f>
        <v>0</v>
      </c>
      <c r="F17" s="21" t="s">
        <v>854</v>
      </c>
    </row>
    <row r="18" spans="1:6" ht="15.75">
      <c r="A18" s="43">
        <v>15</v>
      </c>
      <c r="B18" s="47" t="s">
        <v>360</v>
      </c>
      <c r="C18" s="12"/>
      <c r="D18" s="13"/>
      <c r="E18" s="20">
        <f>SUM(C18:D18)</f>
        <v>0</v>
      </c>
      <c r="F18" s="21" t="s">
        <v>854</v>
      </c>
    </row>
    <row r="19" spans="1:6" ht="15.75">
      <c r="A19" s="43">
        <v>16</v>
      </c>
      <c r="B19" s="47" t="s">
        <v>361</v>
      </c>
      <c r="C19" s="18"/>
      <c r="D19" s="19"/>
      <c r="E19" s="20">
        <f>SUM(C19:D19)</f>
        <v>0</v>
      </c>
      <c r="F19" s="21" t="s">
        <v>854</v>
      </c>
    </row>
    <row r="20" spans="1:6" ht="15.75">
      <c r="A20" s="43">
        <v>17</v>
      </c>
      <c r="B20" s="47" t="s">
        <v>362</v>
      </c>
      <c r="C20" s="24"/>
      <c r="D20" s="14"/>
      <c r="E20" s="20">
        <f>SUM(C20:D20)</f>
        <v>0</v>
      </c>
      <c r="F20" s="21" t="s">
        <v>854</v>
      </c>
    </row>
    <row r="21" spans="1:6" ht="15.75">
      <c r="A21" s="43">
        <v>18</v>
      </c>
      <c r="B21" s="47" t="s">
        <v>363</v>
      </c>
      <c r="C21" s="18"/>
      <c r="D21" s="19"/>
      <c r="E21" s="20">
        <f>SUM(C21:D21)</f>
        <v>0</v>
      </c>
      <c r="F21" s="21" t="s">
        <v>854</v>
      </c>
    </row>
    <row r="22" spans="1:6" ht="15.75">
      <c r="A22" s="43">
        <v>19</v>
      </c>
      <c r="B22" s="47" t="s">
        <v>364</v>
      </c>
      <c r="C22" s="18"/>
      <c r="D22" s="19"/>
      <c r="E22" s="20">
        <f>SUM(C22:D22)</f>
        <v>0</v>
      </c>
      <c r="F22" s="21" t="s">
        <v>854</v>
      </c>
    </row>
    <row r="23" spans="1:6" ht="15.75">
      <c r="A23" s="43">
        <v>20</v>
      </c>
      <c r="B23" s="47" t="s">
        <v>365</v>
      </c>
      <c r="C23" s="18"/>
      <c r="D23" s="19"/>
      <c r="E23" s="20">
        <f>SUM(C23:D23)</f>
        <v>0</v>
      </c>
      <c r="F23" s="21" t="s">
        <v>854</v>
      </c>
    </row>
    <row r="24" spans="1:6" ht="15.75">
      <c r="A24" s="43">
        <v>21</v>
      </c>
      <c r="B24" s="47" t="s">
        <v>366</v>
      </c>
      <c r="C24" s="18"/>
      <c r="D24" s="19"/>
      <c r="E24" s="20">
        <f>SUM(C24:D24)</f>
        <v>0</v>
      </c>
      <c r="F24" s="21" t="s">
        <v>854</v>
      </c>
    </row>
    <row r="25" spans="1:7" ht="15.75">
      <c r="A25" s="43">
        <v>22</v>
      </c>
      <c r="B25" s="47" t="s">
        <v>367</v>
      </c>
      <c r="C25" s="18"/>
      <c r="D25" s="19"/>
      <c r="E25" s="20">
        <f>SUM(C25:D25)</f>
        <v>0</v>
      </c>
      <c r="F25" s="21" t="s">
        <v>854</v>
      </c>
      <c r="G25" s="25"/>
    </row>
    <row r="26" spans="1:7" ht="16.5" thickBot="1">
      <c r="A26" s="34">
        <v>23</v>
      </c>
      <c r="B26" s="48" t="s">
        <v>368</v>
      </c>
      <c r="C26" s="18"/>
      <c r="D26" s="19"/>
      <c r="E26" s="20">
        <f>SUM(C26:D26)</f>
        <v>0</v>
      </c>
      <c r="F26" s="36" t="s">
        <v>854</v>
      </c>
      <c r="G26" s="25">
        <f>3/23</f>
        <v>0.13043478260869565</v>
      </c>
    </row>
    <row r="27" spans="3:5" ht="15.75" thickBot="1">
      <c r="C27" s="37">
        <f>SUM(C4:C26)</f>
        <v>78.6</v>
      </c>
      <c r="D27" s="37">
        <f>SUM(D4:D26)</f>
        <v>41.5</v>
      </c>
      <c r="E27" s="38">
        <f>SUM(E4:E26)</f>
        <v>120.1</v>
      </c>
    </row>
    <row r="28" spans="3:5" ht="15.75" thickBot="1">
      <c r="C28" s="4"/>
      <c r="D28" s="4"/>
      <c r="E28" s="39">
        <f>SUM(C27:D27)</f>
        <v>120.1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7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369</v>
      </c>
    </row>
    <row r="2" ht="15">
      <c r="A2" s="40" t="s">
        <v>370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26">
        <v>1</v>
      </c>
      <c r="B4" s="200" t="s">
        <v>378</v>
      </c>
      <c r="C4" s="201"/>
      <c r="D4" s="202">
        <v>48</v>
      </c>
      <c r="E4" s="203">
        <f>SUM(C4:D4)</f>
        <v>48</v>
      </c>
      <c r="F4" s="204" t="s">
        <v>855</v>
      </c>
    </row>
    <row r="5" spans="1:6" ht="15.75">
      <c r="A5" s="42">
        <v>2</v>
      </c>
      <c r="B5" s="180" t="s">
        <v>388</v>
      </c>
      <c r="C5" s="181">
        <v>23.6</v>
      </c>
      <c r="D5" s="182"/>
      <c r="E5" s="14">
        <f>SUM(C5:D5)</f>
        <v>23.6</v>
      </c>
      <c r="F5" s="15" t="s">
        <v>855</v>
      </c>
    </row>
    <row r="6" spans="1:6" ht="16.5" thickBot="1">
      <c r="A6" s="234">
        <v>3</v>
      </c>
      <c r="B6" s="206" t="s">
        <v>372</v>
      </c>
      <c r="C6" s="207">
        <v>12</v>
      </c>
      <c r="D6" s="208"/>
      <c r="E6" s="209">
        <f>SUM(C6:D6)</f>
        <v>12</v>
      </c>
      <c r="F6" s="210" t="s">
        <v>855</v>
      </c>
    </row>
    <row r="7" spans="1:6" ht="16.5" thickTop="1">
      <c r="A7" s="42">
        <v>4</v>
      </c>
      <c r="B7" s="172" t="s">
        <v>382</v>
      </c>
      <c r="C7" s="12"/>
      <c r="D7" s="13">
        <v>5</v>
      </c>
      <c r="E7" s="14">
        <f>SUM(C7:D7)</f>
        <v>5</v>
      </c>
      <c r="F7" s="15" t="s">
        <v>855</v>
      </c>
    </row>
    <row r="8" spans="1:6" ht="15.75">
      <c r="A8" s="43">
        <v>5</v>
      </c>
      <c r="B8" s="47" t="s">
        <v>386</v>
      </c>
      <c r="C8" s="12"/>
      <c r="D8" s="13">
        <v>3.3</v>
      </c>
      <c r="E8" s="20">
        <f>SUM(C8:D8)</f>
        <v>3.3</v>
      </c>
      <c r="F8" s="21" t="s">
        <v>855</v>
      </c>
    </row>
    <row r="9" spans="1:6" ht="15.75">
      <c r="A9" s="43">
        <v>6</v>
      </c>
      <c r="B9" s="47" t="s">
        <v>376</v>
      </c>
      <c r="C9" s="18"/>
      <c r="D9" s="19">
        <v>3</v>
      </c>
      <c r="E9" s="20">
        <f>SUM(C9:D9)</f>
        <v>3</v>
      </c>
      <c r="F9" s="21" t="s">
        <v>855</v>
      </c>
    </row>
    <row r="10" spans="1:6" ht="15.75">
      <c r="A10" s="43">
        <v>7</v>
      </c>
      <c r="B10" s="47" t="s">
        <v>371</v>
      </c>
      <c r="C10" s="117"/>
      <c r="D10" s="20"/>
      <c r="E10" s="20">
        <f>SUM(C10:D10)</f>
        <v>0</v>
      </c>
      <c r="F10" s="21" t="s">
        <v>855</v>
      </c>
    </row>
    <row r="11" spans="1:6" ht="15.75">
      <c r="A11" s="43">
        <v>8</v>
      </c>
      <c r="B11" s="47" t="s">
        <v>373</v>
      </c>
      <c r="C11" s="18"/>
      <c r="D11" s="19"/>
      <c r="E11" s="20">
        <f>SUM(C11:D11)</f>
        <v>0</v>
      </c>
      <c r="F11" s="21" t="s">
        <v>855</v>
      </c>
    </row>
    <row r="12" spans="1:6" ht="15.75">
      <c r="A12" s="43">
        <v>9</v>
      </c>
      <c r="B12" s="47" t="s">
        <v>374</v>
      </c>
      <c r="C12" s="18"/>
      <c r="D12" s="19"/>
      <c r="E12" s="20">
        <f>SUM(C12:D12)</f>
        <v>0</v>
      </c>
      <c r="F12" s="21" t="s">
        <v>855</v>
      </c>
    </row>
    <row r="13" spans="1:6" ht="15.75">
      <c r="A13" s="43">
        <v>10</v>
      </c>
      <c r="B13" s="47" t="s">
        <v>375</v>
      </c>
      <c r="C13" s="170"/>
      <c r="D13" s="171"/>
      <c r="E13" s="20">
        <f>SUM(C13:D13)</f>
        <v>0</v>
      </c>
      <c r="F13" s="21" t="s">
        <v>855</v>
      </c>
    </row>
    <row r="14" spans="1:6" ht="15.75">
      <c r="A14" s="43">
        <v>11</v>
      </c>
      <c r="B14" s="47" t="s">
        <v>377</v>
      </c>
      <c r="C14" s="12"/>
      <c r="D14" s="13"/>
      <c r="E14" s="20">
        <f>SUM(C14:D14)</f>
        <v>0</v>
      </c>
      <c r="F14" s="21" t="s">
        <v>855</v>
      </c>
    </row>
    <row r="15" spans="1:6" ht="15.75">
      <c r="A15" s="43">
        <v>12</v>
      </c>
      <c r="B15" s="47" t="s">
        <v>379</v>
      </c>
      <c r="C15" s="18"/>
      <c r="D15" s="19"/>
      <c r="E15" s="20">
        <f>SUM(C15:D15)</f>
        <v>0</v>
      </c>
      <c r="F15" s="21" t="s">
        <v>855</v>
      </c>
    </row>
    <row r="16" spans="1:6" ht="15.75">
      <c r="A16" s="43">
        <v>13</v>
      </c>
      <c r="B16" s="47" t="s">
        <v>380</v>
      </c>
      <c r="C16" s="18"/>
      <c r="D16" s="19"/>
      <c r="E16" s="20">
        <f>SUM(C16:D16)</f>
        <v>0</v>
      </c>
      <c r="F16" s="21" t="s">
        <v>855</v>
      </c>
    </row>
    <row r="17" spans="1:6" ht="15.75">
      <c r="A17" s="43">
        <v>14</v>
      </c>
      <c r="B17" s="47" t="s">
        <v>381</v>
      </c>
      <c r="C17" s="18"/>
      <c r="D17" s="19"/>
      <c r="E17" s="20">
        <f>SUM(C17:D17)</f>
        <v>0</v>
      </c>
      <c r="F17" s="21" t="s">
        <v>855</v>
      </c>
    </row>
    <row r="18" spans="1:6" ht="15.75">
      <c r="A18" s="43">
        <v>15</v>
      </c>
      <c r="B18" s="47" t="s">
        <v>383</v>
      </c>
      <c r="C18" s="12"/>
      <c r="D18" s="13"/>
      <c r="E18" s="20">
        <f>SUM(C18:D18)</f>
        <v>0</v>
      </c>
      <c r="F18" s="21" t="s">
        <v>855</v>
      </c>
    </row>
    <row r="19" spans="1:6" ht="15.75">
      <c r="A19" s="43">
        <v>16</v>
      </c>
      <c r="B19" s="47" t="s">
        <v>384</v>
      </c>
      <c r="C19" s="18"/>
      <c r="D19" s="19"/>
      <c r="E19" s="20">
        <f>SUM(C19:D19)</f>
        <v>0</v>
      </c>
      <c r="F19" s="21" t="s">
        <v>855</v>
      </c>
    </row>
    <row r="20" spans="1:6" ht="15.75">
      <c r="A20" s="43">
        <v>17</v>
      </c>
      <c r="B20" s="47" t="s">
        <v>385</v>
      </c>
      <c r="C20" s="12"/>
      <c r="D20" s="13"/>
      <c r="E20" s="20">
        <f>SUM(C20:D20)</f>
        <v>0</v>
      </c>
      <c r="F20" s="21" t="s">
        <v>855</v>
      </c>
    </row>
    <row r="21" spans="1:6" ht="15.75">
      <c r="A21" s="43">
        <v>18</v>
      </c>
      <c r="B21" s="47" t="s">
        <v>387</v>
      </c>
      <c r="C21" s="117"/>
      <c r="D21" s="20"/>
      <c r="E21" s="20">
        <f>SUM(C21:D21)</f>
        <v>0</v>
      </c>
      <c r="F21" s="21" t="s">
        <v>855</v>
      </c>
    </row>
    <row r="22" spans="1:6" ht="15.75">
      <c r="A22" s="43">
        <v>19</v>
      </c>
      <c r="B22" s="47" t="s">
        <v>389</v>
      </c>
      <c r="C22" s="18"/>
      <c r="D22" s="19"/>
      <c r="E22" s="20">
        <f>SUM(C22:D22)</f>
        <v>0</v>
      </c>
      <c r="F22" s="21" t="s">
        <v>855</v>
      </c>
    </row>
    <row r="23" spans="1:6" ht="15.75">
      <c r="A23" s="43">
        <v>20</v>
      </c>
      <c r="B23" s="47" t="s">
        <v>390</v>
      </c>
      <c r="C23" s="18"/>
      <c r="D23" s="19"/>
      <c r="E23" s="20">
        <f>SUM(C23:D23)</f>
        <v>0</v>
      </c>
      <c r="F23" s="21" t="s">
        <v>855</v>
      </c>
    </row>
    <row r="24" spans="1:6" ht="15.75">
      <c r="A24" s="43">
        <v>21</v>
      </c>
      <c r="B24" s="47" t="s">
        <v>391</v>
      </c>
      <c r="C24" s="18"/>
      <c r="D24" s="19"/>
      <c r="E24" s="20">
        <f>SUM(C24:D24)</f>
        <v>0</v>
      </c>
      <c r="F24" s="21" t="s">
        <v>855</v>
      </c>
    </row>
    <row r="25" spans="1:7" ht="16.5" thickBot="1">
      <c r="A25" s="49">
        <v>22</v>
      </c>
      <c r="B25" s="48" t="s">
        <v>392</v>
      </c>
      <c r="C25" s="18"/>
      <c r="D25" s="19"/>
      <c r="E25" s="20">
        <f>SUM(C25:D25)</f>
        <v>0</v>
      </c>
      <c r="F25" s="36" t="s">
        <v>855</v>
      </c>
      <c r="G25" s="25">
        <f>6/22</f>
        <v>0.2727272727272727</v>
      </c>
    </row>
    <row r="26" spans="3:5" ht="15.75" thickBot="1">
      <c r="C26" s="37">
        <f>SUM(C4:C25)</f>
        <v>35.6</v>
      </c>
      <c r="D26" s="37">
        <f>SUM(D4:D25)</f>
        <v>59.3</v>
      </c>
      <c r="E26" s="38">
        <f>SUM(E4:E25)</f>
        <v>94.89999999999999</v>
      </c>
    </row>
    <row r="27" spans="3:5" ht="15.75" thickBot="1">
      <c r="C27" s="4"/>
      <c r="D27" s="4"/>
      <c r="E27" s="39">
        <f>SUM(C26:D26)</f>
        <v>94.9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6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393</v>
      </c>
    </row>
    <row r="2" ht="15">
      <c r="A2" s="40" t="s">
        <v>394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26">
        <v>1</v>
      </c>
      <c r="B4" s="200" t="s">
        <v>400</v>
      </c>
      <c r="C4" s="201"/>
      <c r="D4" s="202">
        <v>7</v>
      </c>
      <c r="E4" s="203">
        <f>SUM(C4:D4)</f>
        <v>7</v>
      </c>
      <c r="F4" s="204" t="s">
        <v>856</v>
      </c>
    </row>
    <row r="5" spans="1:6" ht="15.75">
      <c r="A5" s="42">
        <v>2</v>
      </c>
      <c r="B5" s="172" t="s">
        <v>395</v>
      </c>
      <c r="C5" s="24"/>
      <c r="D5" s="14"/>
      <c r="E5" s="14">
        <f>SUM(C5:D5)</f>
        <v>0</v>
      </c>
      <c r="F5" s="15" t="s">
        <v>856</v>
      </c>
    </row>
    <row r="6" spans="1:6" ht="15.75">
      <c r="A6" s="43">
        <v>3</v>
      </c>
      <c r="B6" s="47" t="s">
        <v>396</v>
      </c>
      <c r="C6" s="18"/>
      <c r="D6" s="19"/>
      <c r="E6" s="20">
        <f>SUM(C6:D6)</f>
        <v>0</v>
      </c>
      <c r="F6" s="21" t="s">
        <v>856</v>
      </c>
    </row>
    <row r="7" spans="1:6" ht="15.75">
      <c r="A7" s="43">
        <v>4</v>
      </c>
      <c r="B7" s="47" t="s">
        <v>397</v>
      </c>
      <c r="C7" s="18"/>
      <c r="D7" s="19"/>
      <c r="E7" s="20">
        <f>SUM(C7:D7)</f>
        <v>0</v>
      </c>
      <c r="F7" s="21" t="s">
        <v>856</v>
      </c>
    </row>
    <row r="8" spans="1:6" ht="15.75">
      <c r="A8" s="43">
        <v>5</v>
      </c>
      <c r="B8" s="47" t="s">
        <v>398</v>
      </c>
      <c r="C8" s="12"/>
      <c r="D8" s="13"/>
      <c r="E8" s="20">
        <f>SUM(C8:D8)</f>
        <v>0</v>
      </c>
      <c r="F8" s="21" t="s">
        <v>856</v>
      </c>
    </row>
    <row r="9" spans="1:6" ht="15.75">
      <c r="A9" s="43">
        <v>6</v>
      </c>
      <c r="B9" s="47" t="s">
        <v>399</v>
      </c>
      <c r="C9" s="170"/>
      <c r="D9" s="171"/>
      <c r="E9" s="20">
        <f>SUM(C9:D9)</f>
        <v>0</v>
      </c>
      <c r="F9" s="21" t="s">
        <v>856</v>
      </c>
    </row>
    <row r="10" spans="1:6" ht="15.75">
      <c r="A10" s="43">
        <v>7</v>
      </c>
      <c r="B10" s="47" t="s">
        <v>401</v>
      </c>
      <c r="C10" s="18"/>
      <c r="D10" s="19"/>
      <c r="E10" s="20">
        <f>SUM(C10:D10)</f>
        <v>0</v>
      </c>
      <c r="F10" s="21" t="s">
        <v>856</v>
      </c>
    </row>
    <row r="11" spans="1:6" ht="15.75">
      <c r="A11" s="43">
        <v>8</v>
      </c>
      <c r="B11" s="47" t="s">
        <v>402</v>
      </c>
      <c r="C11" s="18"/>
      <c r="D11" s="19"/>
      <c r="E11" s="20">
        <f>SUM(C11:D11)</f>
        <v>0</v>
      </c>
      <c r="F11" s="21" t="s">
        <v>856</v>
      </c>
    </row>
    <row r="12" spans="1:6" ht="15.75">
      <c r="A12" s="43">
        <v>9</v>
      </c>
      <c r="B12" s="47" t="s">
        <v>403</v>
      </c>
      <c r="C12" s="18"/>
      <c r="D12" s="19"/>
      <c r="E12" s="20">
        <f>SUM(C12:D12)</f>
        <v>0</v>
      </c>
      <c r="F12" s="21" t="s">
        <v>856</v>
      </c>
    </row>
    <row r="13" spans="1:6" ht="15.75">
      <c r="A13" s="43">
        <v>10</v>
      </c>
      <c r="B13" s="47" t="s">
        <v>404</v>
      </c>
      <c r="C13" s="18"/>
      <c r="D13" s="19"/>
      <c r="E13" s="20">
        <f>SUM(C13:D13)</f>
        <v>0</v>
      </c>
      <c r="F13" s="21" t="s">
        <v>856</v>
      </c>
    </row>
    <row r="14" spans="1:6" ht="15.75">
      <c r="A14" s="43">
        <v>11</v>
      </c>
      <c r="B14" s="47" t="s">
        <v>405</v>
      </c>
      <c r="C14" s="12"/>
      <c r="D14" s="13"/>
      <c r="E14" s="20">
        <f>SUM(C14:D14)</f>
        <v>0</v>
      </c>
      <c r="F14" s="21" t="s">
        <v>856</v>
      </c>
    </row>
    <row r="15" spans="1:6" ht="15.75">
      <c r="A15" s="43">
        <v>12</v>
      </c>
      <c r="B15" s="47" t="s">
        <v>406</v>
      </c>
      <c r="C15" s="18"/>
      <c r="D15" s="19"/>
      <c r="E15" s="20">
        <f>SUM(C15:D15)</f>
        <v>0</v>
      </c>
      <c r="F15" s="21" t="s">
        <v>856</v>
      </c>
    </row>
    <row r="16" spans="1:6" ht="15.75">
      <c r="A16" s="43">
        <v>13</v>
      </c>
      <c r="B16" s="47" t="s">
        <v>407</v>
      </c>
      <c r="C16" s="18"/>
      <c r="D16" s="19"/>
      <c r="E16" s="20">
        <f>SUM(C16:D16)</f>
        <v>0</v>
      </c>
      <c r="F16" s="21" t="s">
        <v>856</v>
      </c>
    </row>
    <row r="17" spans="1:6" ht="15.75">
      <c r="A17" s="43">
        <v>14</v>
      </c>
      <c r="B17" s="47" t="s">
        <v>408</v>
      </c>
      <c r="C17" s="18"/>
      <c r="D17" s="19"/>
      <c r="E17" s="20">
        <f>SUM(C17:D17)</f>
        <v>0</v>
      </c>
      <c r="F17" s="21" t="s">
        <v>856</v>
      </c>
    </row>
    <row r="18" spans="1:6" ht="15.75">
      <c r="A18" s="43">
        <v>15</v>
      </c>
      <c r="B18" s="47" t="s">
        <v>409</v>
      </c>
      <c r="C18" s="12"/>
      <c r="D18" s="13"/>
      <c r="E18" s="20">
        <f>SUM(C18:D18)</f>
        <v>0</v>
      </c>
      <c r="F18" s="21" t="s">
        <v>856</v>
      </c>
    </row>
    <row r="19" spans="1:6" ht="15.75">
      <c r="A19" s="43">
        <v>16</v>
      </c>
      <c r="B19" s="47" t="s">
        <v>410</v>
      </c>
      <c r="C19" s="18"/>
      <c r="D19" s="19"/>
      <c r="E19" s="20">
        <f>SUM(C19:D19)</f>
        <v>0</v>
      </c>
      <c r="F19" s="21" t="s">
        <v>856</v>
      </c>
    </row>
    <row r="20" spans="1:6" ht="15.75">
      <c r="A20" s="43">
        <v>17</v>
      </c>
      <c r="B20" s="47" t="s">
        <v>411</v>
      </c>
      <c r="C20" s="24"/>
      <c r="D20" s="14"/>
      <c r="E20" s="20">
        <f>SUM(C20:D20)</f>
        <v>0</v>
      </c>
      <c r="F20" s="21" t="s">
        <v>856</v>
      </c>
    </row>
    <row r="21" spans="1:6" ht="15.75">
      <c r="A21" s="43">
        <v>18</v>
      </c>
      <c r="B21" s="47" t="s">
        <v>412</v>
      </c>
      <c r="C21" s="18"/>
      <c r="D21" s="19"/>
      <c r="E21" s="20">
        <f>SUM(C21:D21)</f>
        <v>0</v>
      </c>
      <c r="F21" s="21" t="s">
        <v>856</v>
      </c>
    </row>
    <row r="22" spans="1:6" ht="15.75">
      <c r="A22" s="43">
        <v>19</v>
      </c>
      <c r="B22" s="47" t="s">
        <v>413</v>
      </c>
      <c r="C22" s="18"/>
      <c r="D22" s="19"/>
      <c r="E22" s="20">
        <f>SUM(C22:D22)</f>
        <v>0</v>
      </c>
      <c r="F22" s="21" t="s">
        <v>856</v>
      </c>
    </row>
    <row r="23" spans="1:6" ht="15.75">
      <c r="A23" s="43">
        <v>20</v>
      </c>
      <c r="B23" s="47" t="s">
        <v>414</v>
      </c>
      <c r="C23" s="18"/>
      <c r="D23" s="19"/>
      <c r="E23" s="20">
        <f>SUM(C23:D23)</f>
        <v>0</v>
      </c>
      <c r="F23" s="21" t="s">
        <v>856</v>
      </c>
    </row>
    <row r="24" spans="1:6" ht="15.75">
      <c r="A24" s="43">
        <v>21</v>
      </c>
      <c r="B24" s="47" t="s">
        <v>415</v>
      </c>
      <c r="C24" s="18"/>
      <c r="D24" s="19"/>
      <c r="E24" s="20">
        <f>SUM(C24:D24)</f>
        <v>0</v>
      </c>
      <c r="F24" s="21" t="s">
        <v>856</v>
      </c>
    </row>
    <row r="25" spans="1:7" ht="15.75">
      <c r="A25" s="43">
        <v>22</v>
      </c>
      <c r="B25" s="47" t="s">
        <v>416</v>
      </c>
      <c r="C25" s="18"/>
      <c r="D25" s="19"/>
      <c r="E25" s="20">
        <f>SUM(C25:D25)</f>
        <v>0</v>
      </c>
      <c r="F25" s="21" t="s">
        <v>856</v>
      </c>
      <c r="G25" s="25"/>
    </row>
    <row r="26" spans="1:6" ht="15.75">
      <c r="A26" s="43">
        <v>23</v>
      </c>
      <c r="B26" s="47" t="s">
        <v>417</v>
      </c>
      <c r="C26" s="18"/>
      <c r="D26" s="19"/>
      <c r="E26" s="20">
        <f>SUM(C26:D26)</f>
        <v>0</v>
      </c>
      <c r="F26" s="21" t="s">
        <v>856</v>
      </c>
    </row>
    <row r="27" spans="1:6" ht="15.75">
      <c r="A27" s="43">
        <v>24</v>
      </c>
      <c r="B27" s="47" t="s">
        <v>418</v>
      </c>
      <c r="C27" s="26"/>
      <c r="D27" s="27"/>
      <c r="E27" s="20">
        <f>SUM(C27:D27)</f>
        <v>0</v>
      </c>
      <c r="F27" s="21" t="s">
        <v>856</v>
      </c>
    </row>
    <row r="28" spans="1:6" ht="15.75">
      <c r="A28" s="43">
        <v>25</v>
      </c>
      <c r="B28" s="47" t="s">
        <v>419</v>
      </c>
      <c r="C28" s="28"/>
      <c r="D28" s="29"/>
      <c r="E28" s="20">
        <f>SUM(C28:D28)</f>
        <v>0</v>
      </c>
      <c r="F28" s="21" t="s">
        <v>856</v>
      </c>
    </row>
    <row r="29" spans="1:6" ht="15.75">
      <c r="A29" s="43">
        <v>26</v>
      </c>
      <c r="B29" s="47" t="s">
        <v>420</v>
      </c>
      <c r="C29" s="28"/>
      <c r="D29" s="29"/>
      <c r="E29" s="20">
        <f>SUM(C29:D29)</f>
        <v>0</v>
      </c>
      <c r="F29" s="21" t="s">
        <v>856</v>
      </c>
    </row>
    <row r="30" spans="1:7" ht="16.5" thickBot="1">
      <c r="A30" s="49">
        <v>27</v>
      </c>
      <c r="B30" s="48" t="s">
        <v>421</v>
      </c>
      <c r="C30" s="18"/>
      <c r="D30" s="19"/>
      <c r="E30" s="20">
        <f>SUM(C30:D30)</f>
        <v>0</v>
      </c>
      <c r="F30" s="36" t="s">
        <v>856</v>
      </c>
      <c r="G30" s="25">
        <f>1/27</f>
        <v>0.037037037037037035</v>
      </c>
    </row>
    <row r="31" spans="3:5" ht="15.75" thickBot="1">
      <c r="C31" s="37">
        <f>SUM(C4:C30)</f>
        <v>0</v>
      </c>
      <c r="D31" s="37">
        <f>SUM(D4:D30)</f>
        <v>7</v>
      </c>
      <c r="E31" s="38">
        <f>SUM(E4:E30)</f>
        <v>7</v>
      </c>
    </row>
    <row r="32" spans="3:5" ht="15.75" thickBot="1">
      <c r="C32" s="4"/>
      <c r="D32" s="4"/>
      <c r="E32" s="39">
        <f>SUM(C31:D31)</f>
        <v>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8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422</v>
      </c>
    </row>
    <row r="2" ht="15">
      <c r="A2" s="40" t="s">
        <v>141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26">
        <v>1</v>
      </c>
      <c r="B4" s="200" t="s">
        <v>448</v>
      </c>
      <c r="C4" s="227"/>
      <c r="D4" s="202">
        <v>11</v>
      </c>
      <c r="E4" s="203">
        <f>SUM(C4:D4)</f>
        <v>11</v>
      </c>
      <c r="F4" s="204" t="s">
        <v>857</v>
      </c>
    </row>
    <row r="5" spans="1:6" ht="15.75">
      <c r="A5" s="42">
        <v>2</v>
      </c>
      <c r="B5" s="172" t="s">
        <v>430</v>
      </c>
      <c r="C5" s="12"/>
      <c r="D5" s="13">
        <v>5.1</v>
      </c>
      <c r="E5" s="14">
        <f>SUM(C5:D5)</f>
        <v>5.1</v>
      </c>
      <c r="F5" s="15" t="s">
        <v>857</v>
      </c>
    </row>
    <row r="6" spans="1:6" ht="15.75">
      <c r="A6" s="43">
        <v>3</v>
      </c>
      <c r="B6" s="47" t="s">
        <v>423</v>
      </c>
      <c r="C6" s="117"/>
      <c r="D6" s="20"/>
      <c r="E6" s="20">
        <f>SUM(C6:D6)</f>
        <v>0</v>
      </c>
      <c r="F6" s="21" t="s">
        <v>857</v>
      </c>
    </row>
    <row r="7" spans="1:6" ht="15.75">
      <c r="A7" s="43">
        <v>4</v>
      </c>
      <c r="B7" s="47" t="s">
        <v>424</v>
      </c>
      <c r="C7" s="18"/>
      <c r="D7" s="19"/>
      <c r="E7" s="20">
        <f>SUM(C7:D7)</f>
        <v>0</v>
      </c>
      <c r="F7" s="21" t="s">
        <v>857</v>
      </c>
    </row>
    <row r="8" spans="1:6" ht="15.75">
      <c r="A8" s="43">
        <v>5</v>
      </c>
      <c r="B8" s="47" t="s">
        <v>425</v>
      </c>
      <c r="C8" s="12"/>
      <c r="D8" s="13"/>
      <c r="E8" s="20">
        <f>SUM(C8:D8)</f>
        <v>0</v>
      </c>
      <c r="F8" s="21" t="s">
        <v>857</v>
      </c>
    </row>
    <row r="9" spans="1:6" ht="15.75">
      <c r="A9" s="43">
        <v>6</v>
      </c>
      <c r="B9" s="47" t="s">
        <v>426</v>
      </c>
      <c r="C9" s="18"/>
      <c r="D9" s="19"/>
      <c r="E9" s="20">
        <f>SUM(C9:D9)</f>
        <v>0</v>
      </c>
      <c r="F9" s="21" t="s">
        <v>857</v>
      </c>
    </row>
    <row r="10" spans="1:6" ht="15.75">
      <c r="A10" s="43">
        <v>7</v>
      </c>
      <c r="B10" s="47" t="s">
        <v>427</v>
      </c>
      <c r="C10" s="170"/>
      <c r="D10" s="171"/>
      <c r="E10" s="20">
        <f>SUM(C10:D10)</f>
        <v>0</v>
      </c>
      <c r="F10" s="21" t="s">
        <v>857</v>
      </c>
    </row>
    <row r="11" spans="1:6" ht="15.75">
      <c r="A11" s="43">
        <v>8</v>
      </c>
      <c r="B11" s="47" t="s">
        <v>428</v>
      </c>
      <c r="C11" s="18"/>
      <c r="D11" s="19"/>
      <c r="E11" s="20">
        <f>SUM(C11:D11)</f>
        <v>0</v>
      </c>
      <c r="F11" s="21" t="s">
        <v>857</v>
      </c>
    </row>
    <row r="12" spans="1:6" ht="15.75">
      <c r="A12" s="43">
        <v>9</v>
      </c>
      <c r="B12" s="47" t="s">
        <v>429</v>
      </c>
      <c r="C12" s="18"/>
      <c r="D12" s="19"/>
      <c r="E12" s="20">
        <f>SUM(C12:D12)</f>
        <v>0</v>
      </c>
      <c r="F12" s="21" t="s">
        <v>857</v>
      </c>
    </row>
    <row r="13" spans="1:6" ht="15.75">
      <c r="A13" s="43">
        <v>10</v>
      </c>
      <c r="B13" s="47" t="s">
        <v>431</v>
      </c>
      <c r="C13" s="18"/>
      <c r="D13" s="19"/>
      <c r="E13" s="20">
        <f>SUM(C13:D13)</f>
        <v>0</v>
      </c>
      <c r="F13" s="21" t="s">
        <v>857</v>
      </c>
    </row>
    <row r="14" spans="1:6" ht="15.75">
      <c r="A14" s="43">
        <v>11</v>
      </c>
      <c r="B14" s="47" t="s">
        <v>432</v>
      </c>
      <c r="C14" s="12"/>
      <c r="D14" s="13"/>
      <c r="E14" s="20">
        <f>SUM(C14:D14)</f>
        <v>0</v>
      </c>
      <c r="F14" s="21" t="s">
        <v>857</v>
      </c>
    </row>
    <row r="15" spans="1:6" ht="15.75">
      <c r="A15" s="43">
        <v>12</v>
      </c>
      <c r="B15" s="47" t="s">
        <v>433</v>
      </c>
      <c r="C15" s="18"/>
      <c r="D15" s="19"/>
      <c r="E15" s="20">
        <f>SUM(C15:D15)</f>
        <v>0</v>
      </c>
      <c r="F15" s="21" t="s">
        <v>857</v>
      </c>
    </row>
    <row r="16" spans="1:6" ht="15.75">
      <c r="A16" s="43">
        <v>13</v>
      </c>
      <c r="B16" s="47" t="s">
        <v>434</v>
      </c>
      <c r="C16" s="18"/>
      <c r="D16" s="19"/>
      <c r="E16" s="20">
        <f>SUM(C16:D16)</f>
        <v>0</v>
      </c>
      <c r="F16" s="21" t="s">
        <v>857</v>
      </c>
    </row>
    <row r="17" spans="1:6" ht="15.75">
      <c r="A17" s="43">
        <v>14</v>
      </c>
      <c r="B17" s="47" t="s">
        <v>435</v>
      </c>
      <c r="C17" s="18"/>
      <c r="D17" s="19"/>
      <c r="E17" s="20">
        <f>SUM(C17:D17)</f>
        <v>0</v>
      </c>
      <c r="F17" s="21" t="s">
        <v>857</v>
      </c>
    </row>
    <row r="18" spans="1:6" ht="15.75">
      <c r="A18" s="43">
        <v>15</v>
      </c>
      <c r="B18" s="47" t="s">
        <v>436</v>
      </c>
      <c r="C18" s="12"/>
      <c r="D18" s="13"/>
      <c r="E18" s="20">
        <f>SUM(C18:D18)</f>
        <v>0</v>
      </c>
      <c r="F18" s="21" t="s">
        <v>857</v>
      </c>
    </row>
    <row r="19" spans="1:6" ht="15.75">
      <c r="A19" s="43">
        <v>16</v>
      </c>
      <c r="B19" s="47" t="s">
        <v>437</v>
      </c>
      <c r="C19" s="18"/>
      <c r="D19" s="19"/>
      <c r="E19" s="20">
        <f>SUM(C19:D19)</f>
        <v>0</v>
      </c>
      <c r="F19" s="21" t="s">
        <v>857</v>
      </c>
    </row>
    <row r="20" spans="1:6" ht="15.75">
      <c r="A20" s="43">
        <v>17</v>
      </c>
      <c r="B20" s="47" t="s">
        <v>438</v>
      </c>
      <c r="C20" s="12"/>
      <c r="D20" s="13"/>
      <c r="E20" s="20">
        <f>SUM(C20:D20)</f>
        <v>0</v>
      </c>
      <c r="F20" s="21" t="s">
        <v>857</v>
      </c>
    </row>
    <row r="21" spans="1:6" ht="15.75">
      <c r="A21" s="43">
        <v>18</v>
      </c>
      <c r="B21" s="47" t="s">
        <v>439</v>
      </c>
      <c r="C21" s="117"/>
      <c r="D21" s="20"/>
      <c r="E21" s="20">
        <f>SUM(C21:D21)</f>
        <v>0</v>
      </c>
      <c r="F21" s="21" t="s">
        <v>857</v>
      </c>
    </row>
    <row r="22" spans="1:6" ht="15.75">
      <c r="A22" s="43">
        <v>19</v>
      </c>
      <c r="B22" s="47" t="s">
        <v>440</v>
      </c>
      <c r="C22" s="18"/>
      <c r="D22" s="19"/>
      <c r="E22" s="20">
        <f>SUM(C22:D22)</f>
        <v>0</v>
      </c>
      <c r="F22" s="21" t="s">
        <v>857</v>
      </c>
    </row>
    <row r="23" spans="1:6" ht="15.75">
      <c r="A23" s="43">
        <v>20</v>
      </c>
      <c r="B23" s="47" t="s">
        <v>441</v>
      </c>
      <c r="C23" s="18"/>
      <c r="D23" s="19"/>
      <c r="E23" s="20">
        <f>SUM(C23:D23)</f>
        <v>0</v>
      </c>
      <c r="F23" s="21" t="s">
        <v>857</v>
      </c>
    </row>
    <row r="24" spans="1:6" ht="15.75">
      <c r="A24" s="43">
        <v>21</v>
      </c>
      <c r="B24" s="47" t="s">
        <v>442</v>
      </c>
      <c r="C24" s="18"/>
      <c r="D24" s="19"/>
      <c r="E24" s="20">
        <f>SUM(C24:D24)</f>
        <v>0</v>
      </c>
      <c r="F24" s="21" t="s">
        <v>857</v>
      </c>
    </row>
    <row r="25" spans="1:7" ht="15.75">
      <c r="A25" s="43">
        <v>22</v>
      </c>
      <c r="B25" s="47" t="s">
        <v>443</v>
      </c>
      <c r="C25" s="18"/>
      <c r="D25" s="19"/>
      <c r="E25" s="20">
        <f>SUM(C25:D25)</f>
        <v>0</v>
      </c>
      <c r="F25" s="21" t="s">
        <v>857</v>
      </c>
      <c r="G25" s="25"/>
    </row>
    <row r="26" spans="1:6" ht="15.75">
      <c r="A26" s="43">
        <v>23</v>
      </c>
      <c r="B26" s="47" t="s">
        <v>444</v>
      </c>
      <c r="C26" s="18"/>
      <c r="D26" s="19"/>
      <c r="E26" s="20">
        <f>SUM(C26:D26)</f>
        <v>0</v>
      </c>
      <c r="F26" s="21" t="s">
        <v>857</v>
      </c>
    </row>
    <row r="27" spans="1:6" ht="15.75">
      <c r="A27" s="43">
        <v>24</v>
      </c>
      <c r="B27" s="47" t="s">
        <v>445</v>
      </c>
      <c r="C27" s="26"/>
      <c r="D27" s="27"/>
      <c r="E27" s="20">
        <f>SUM(C27:D27)</f>
        <v>0</v>
      </c>
      <c r="F27" s="21" t="s">
        <v>857</v>
      </c>
    </row>
    <row r="28" spans="1:6" ht="15.75">
      <c r="A28" s="43">
        <v>25</v>
      </c>
      <c r="B28" s="47" t="s">
        <v>446</v>
      </c>
      <c r="C28" s="18"/>
      <c r="D28" s="19"/>
      <c r="E28" s="20">
        <f>SUM(C28:D28)</f>
        <v>0</v>
      </c>
      <c r="F28" s="21" t="s">
        <v>857</v>
      </c>
    </row>
    <row r="29" spans="1:6" ht="15.75">
      <c r="A29" s="43">
        <v>26</v>
      </c>
      <c r="B29" s="47" t="s">
        <v>447</v>
      </c>
      <c r="C29" s="28"/>
      <c r="D29" s="29"/>
      <c r="E29" s="20">
        <f>SUM(C29:D29)</f>
        <v>0</v>
      </c>
      <c r="F29" s="21" t="s">
        <v>857</v>
      </c>
    </row>
    <row r="30" spans="1:7" ht="16.5" thickBot="1">
      <c r="A30" s="49">
        <v>27</v>
      </c>
      <c r="B30" s="48" t="s">
        <v>449</v>
      </c>
      <c r="C30" s="18"/>
      <c r="D30" s="19"/>
      <c r="E30" s="20">
        <f>SUM(C30:D30)</f>
        <v>0</v>
      </c>
      <c r="F30" s="36" t="s">
        <v>857</v>
      </c>
      <c r="G30" s="25">
        <f>2/27</f>
        <v>0.07407407407407407</v>
      </c>
    </row>
    <row r="31" spans="3:5" ht="15.75" thickBot="1">
      <c r="C31" s="37">
        <f>SUM(C4:C30)</f>
        <v>0</v>
      </c>
      <c r="D31" s="37">
        <f>SUM(D4:D30)</f>
        <v>16.1</v>
      </c>
      <c r="E31" s="38">
        <f>SUM(E4:E30)</f>
        <v>16.1</v>
      </c>
    </row>
    <row r="32" spans="3:5" ht="15.75" thickBot="1">
      <c r="C32" s="4"/>
      <c r="D32" s="4"/>
      <c r="E32" s="39">
        <f>SUM(C31:D31)</f>
        <v>16.1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34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450</v>
      </c>
    </row>
    <row r="2" ht="15">
      <c r="A2" s="40" t="s">
        <v>451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26">
        <v>1</v>
      </c>
      <c r="B4" s="200" t="s">
        <v>454</v>
      </c>
      <c r="C4" s="201"/>
      <c r="D4" s="202">
        <v>26</v>
      </c>
      <c r="E4" s="203">
        <f>SUM(C4:D4)</f>
        <v>26</v>
      </c>
      <c r="F4" s="204" t="s">
        <v>858</v>
      </c>
    </row>
    <row r="5" spans="1:6" ht="15.75">
      <c r="A5" s="42">
        <v>2</v>
      </c>
      <c r="B5" s="172" t="s">
        <v>452</v>
      </c>
      <c r="C5" s="24"/>
      <c r="D5" s="14"/>
      <c r="E5" s="14">
        <f>SUM(C5:D5)</f>
        <v>0</v>
      </c>
      <c r="F5" s="15" t="s">
        <v>858</v>
      </c>
    </row>
    <row r="6" spans="1:6" ht="15.75">
      <c r="A6" s="43">
        <v>3</v>
      </c>
      <c r="B6" s="47" t="s">
        <v>453</v>
      </c>
      <c r="C6" s="18"/>
      <c r="D6" s="19"/>
      <c r="E6" s="20">
        <f>SUM(C6:D6)</f>
        <v>0</v>
      </c>
      <c r="F6" s="21" t="s">
        <v>858</v>
      </c>
    </row>
    <row r="7" spans="1:6" ht="15.75">
      <c r="A7" s="43">
        <v>4</v>
      </c>
      <c r="B7" s="47" t="s">
        <v>455</v>
      </c>
      <c r="C7" s="18"/>
      <c r="D7" s="19"/>
      <c r="E7" s="20">
        <f>SUM(C7:D7)</f>
        <v>0</v>
      </c>
      <c r="F7" s="21" t="s">
        <v>858</v>
      </c>
    </row>
    <row r="8" spans="1:6" ht="15.75">
      <c r="A8" s="43">
        <v>5</v>
      </c>
      <c r="B8" s="47" t="s">
        <v>456</v>
      </c>
      <c r="C8" s="22"/>
      <c r="D8" s="23"/>
      <c r="E8" s="20">
        <f>SUM(C8:D8)</f>
        <v>0</v>
      </c>
      <c r="F8" s="21" t="s">
        <v>858</v>
      </c>
    </row>
    <row r="9" spans="1:6" ht="15.75">
      <c r="A9" s="43">
        <v>6</v>
      </c>
      <c r="B9" s="47" t="s">
        <v>457</v>
      </c>
      <c r="C9" s="18"/>
      <c r="D9" s="19"/>
      <c r="E9" s="20">
        <f>SUM(C9:D9)</f>
        <v>0</v>
      </c>
      <c r="F9" s="21" t="s">
        <v>858</v>
      </c>
    </row>
    <row r="10" spans="1:6" ht="15.75">
      <c r="A10" s="43">
        <v>7</v>
      </c>
      <c r="B10" s="47" t="s">
        <v>458</v>
      </c>
      <c r="C10" s="18"/>
      <c r="D10" s="19"/>
      <c r="E10" s="20">
        <f>SUM(C10:D10)</f>
        <v>0</v>
      </c>
      <c r="F10" s="21" t="s">
        <v>858</v>
      </c>
    </row>
    <row r="11" spans="1:6" ht="15.75">
      <c r="A11" s="43">
        <v>8</v>
      </c>
      <c r="B11" s="47" t="s">
        <v>459</v>
      </c>
      <c r="C11" s="18"/>
      <c r="D11" s="19"/>
      <c r="E11" s="20">
        <f>SUM(C11:D11)</f>
        <v>0</v>
      </c>
      <c r="F11" s="21" t="s">
        <v>858</v>
      </c>
    </row>
    <row r="12" spans="1:6" ht="15.75">
      <c r="A12" s="43">
        <v>9</v>
      </c>
      <c r="B12" s="47" t="s">
        <v>460</v>
      </c>
      <c r="C12" s="18"/>
      <c r="D12" s="19"/>
      <c r="E12" s="20">
        <f>SUM(C12:D12)</f>
        <v>0</v>
      </c>
      <c r="F12" s="21" t="s">
        <v>858</v>
      </c>
    </row>
    <row r="13" spans="1:6" ht="15.75">
      <c r="A13" s="43">
        <v>10</v>
      </c>
      <c r="B13" s="47" t="s">
        <v>461</v>
      </c>
      <c r="C13" s="18"/>
      <c r="D13" s="19"/>
      <c r="E13" s="20">
        <f>SUM(C13:D13)</f>
        <v>0</v>
      </c>
      <c r="F13" s="21" t="s">
        <v>858</v>
      </c>
    </row>
    <row r="14" spans="1:6" ht="15.75">
      <c r="A14" s="43">
        <v>11</v>
      </c>
      <c r="B14" s="47" t="s">
        <v>462</v>
      </c>
      <c r="C14" s="12"/>
      <c r="D14" s="13"/>
      <c r="E14" s="20">
        <f>SUM(C14:D14)</f>
        <v>0</v>
      </c>
      <c r="F14" s="21" t="s">
        <v>858</v>
      </c>
    </row>
    <row r="15" spans="1:6" ht="15.75">
      <c r="A15" s="43">
        <v>12</v>
      </c>
      <c r="B15" s="47" t="s">
        <v>463</v>
      </c>
      <c r="C15" s="18"/>
      <c r="D15" s="19"/>
      <c r="E15" s="20">
        <f>SUM(C15:D15)</f>
        <v>0</v>
      </c>
      <c r="F15" s="21" t="s">
        <v>858</v>
      </c>
    </row>
    <row r="16" spans="1:6" ht="15.75">
      <c r="A16" s="43">
        <v>13</v>
      </c>
      <c r="B16" s="47" t="s">
        <v>464</v>
      </c>
      <c r="C16" s="18"/>
      <c r="D16" s="19"/>
      <c r="E16" s="20">
        <f>SUM(C16:D16)</f>
        <v>0</v>
      </c>
      <c r="F16" s="21" t="s">
        <v>858</v>
      </c>
    </row>
    <row r="17" spans="1:6" ht="15.75">
      <c r="A17" s="43">
        <v>14</v>
      </c>
      <c r="B17" s="47" t="s">
        <v>465</v>
      </c>
      <c r="C17" s="18"/>
      <c r="D17" s="19"/>
      <c r="E17" s="20">
        <f>SUM(C17:D17)</f>
        <v>0</v>
      </c>
      <c r="F17" s="21" t="s">
        <v>858</v>
      </c>
    </row>
    <row r="18" spans="1:6" ht="15.75">
      <c r="A18" s="43">
        <v>15</v>
      </c>
      <c r="B18" s="47" t="s">
        <v>466</v>
      </c>
      <c r="C18" s="12"/>
      <c r="D18" s="13"/>
      <c r="E18" s="20">
        <f>SUM(C18:D18)</f>
        <v>0</v>
      </c>
      <c r="F18" s="21" t="s">
        <v>858</v>
      </c>
    </row>
    <row r="19" spans="1:6" ht="15.75">
      <c r="A19" s="43">
        <v>16</v>
      </c>
      <c r="B19" s="47" t="s">
        <v>467</v>
      </c>
      <c r="C19" s="18"/>
      <c r="D19" s="19"/>
      <c r="E19" s="20">
        <f>SUM(C19:D19)</f>
        <v>0</v>
      </c>
      <c r="F19" s="21" t="s">
        <v>858</v>
      </c>
    </row>
    <row r="20" spans="1:6" ht="15.75">
      <c r="A20" s="43">
        <v>17</v>
      </c>
      <c r="B20" s="47" t="s">
        <v>468</v>
      </c>
      <c r="C20" s="24"/>
      <c r="D20" s="14"/>
      <c r="E20" s="20">
        <f>SUM(C20:D20)</f>
        <v>0</v>
      </c>
      <c r="F20" s="21" t="s">
        <v>858</v>
      </c>
    </row>
    <row r="21" spans="1:6" ht="15.75">
      <c r="A21" s="43">
        <v>18</v>
      </c>
      <c r="B21" s="47" t="s">
        <v>469</v>
      </c>
      <c r="C21" s="18"/>
      <c r="D21" s="19"/>
      <c r="E21" s="20">
        <f>SUM(C21:D21)</f>
        <v>0</v>
      </c>
      <c r="F21" s="21" t="s">
        <v>858</v>
      </c>
    </row>
    <row r="22" spans="1:6" ht="15.75">
      <c r="A22" s="43">
        <v>19</v>
      </c>
      <c r="B22" s="47" t="s">
        <v>470</v>
      </c>
      <c r="C22" s="18"/>
      <c r="D22" s="19"/>
      <c r="E22" s="20">
        <f>SUM(C22:D22)</f>
        <v>0</v>
      </c>
      <c r="F22" s="21" t="s">
        <v>858</v>
      </c>
    </row>
    <row r="23" spans="1:6" ht="15.75">
      <c r="A23" s="43">
        <v>20</v>
      </c>
      <c r="B23" s="47" t="s">
        <v>471</v>
      </c>
      <c r="C23" s="18"/>
      <c r="D23" s="19"/>
      <c r="E23" s="20">
        <f>SUM(C23:D23)</f>
        <v>0</v>
      </c>
      <c r="F23" s="21" t="s">
        <v>858</v>
      </c>
    </row>
    <row r="24" spans="1:6" ht="15.75">
      <c r="A24" s="43">
        <v>21</v>
      </c>
      <c r="B24" s="47" t="s">
        <v>472</v>
      </c>
      <c r="C24" s="18"/>
      <c r="D24" s="19"/>
      <c r="E24" s="20">
        <f>SUM(C24:D24)</f>
        <v>0</v>
      </c>
      <c r="F24" s="21" t="s">
        <v>858</v>
      </c>
    </row>
    <row r="25" spans="1:7" ht="15.75">
      <c r="A25" s="43">
        <v>22</v>
      </c>
      <c r="B25" s="47" t="s">
        <v>473</v>
      </c>
      <c r="C25" s="18"/>
      <c r="D25" s="19"/>
      <c r="E25" s="20">
        <f>SUM(C25:D25)</f>
        <v>0</v>
      </c>
      <c r="F25" s="21" t="s">
        <v>858</v>
      </c>
      <c r="G25" s="25"/>
    </row>
    <row r="26" spans="1:6" ht="15.75">
      <c r="A26" s="43">
        <v>23</v>
      </c>
      <c r="B26" s="47" t="s">
        <v>474</v>
      </c>
      <c r="C26" s="18"/>
      <c r="D26" s="19"/>
      <c r="E26" s="20">
        <f>SUM(C26:D26)</f>
        <v>0</v>
      </c>
      <c r="F26" s="21" t="s">
        <v>858</v>
      </c>
    </row>
    <row r="27" spans="1:6" ht="15.75">
      <c r="A27" s="43">
        <v>24</v>
      </c>
      <c r="B27" s="47" t="s">
        <v>475</v>
      </c>
      <c r="C27" s="26"/>
      <c r="D27" s="27"/>
      <c r="E27" s="20">
        <f>SUM(C27:D27)</f>
        <v>0</v>
      </c>
      <c r="F27" s="21" t="s">
        <v>858</v>
      </c>
    </row>
    <row r="28" spans="1:6" ht="15.75">
      <c r="A28" s="43">
        <v>25</v>
      </c>
      <c r="B28" s="47" t="s">
        <v>476</v>
      </c>
      <c r="C28" s="28"/>
      <c r="D28" s="29"/>
      <c r="E28" s="20">
        <f>SUM(C28:D28)</f>
        <v>0</v>
      </c>
      <c r="F28" s="21" t="s">
        <v>858</v>
      </c>
    </row>
    <row r="29" spans="1:7" ht="16.5" thickBot="1">
      <c r="A29" s="49">
        <v>26</v>
      </c>
      <c r="B29" s="48" t="s">
        <v>477</v>
      </c>
      <c r="C29" s="28"/>
      <c r="D29" s="29"/>
      <c r="E29" s="20">
        <f>SUM(C29:D29)</f>
        <v>0</v>
      </c>
      <c r="F29" s="36" t="s">
        <v>858</v>
      </c>
      <c r="G29" s="25">
        <f>1/26</f>
        <v>0.038461538461538464</v>
      </c>
    </row>
    <row r="30" spans="3:5" ht="15.75" thickBot="1">
      <c r="C30" s="37">
        <f>SUM(C4:C29)</f>
        <v>0</v>
      </c>
      <c r="D30" s="37">
        <f>SUM(D4:D29)</f>
        <v>26</v>
      </c>
      <c r="E30" s="38">
        <f>SUM(E4:E29)</f>
        <v>26</v>
      </c>
    </row>
    <row r="31" spans="3:5" ht="15.75" thickBot="1">
      <c r="C31" s="4"/>
      <c r="D31" s="4"/>
      <c r="E31" s="39">
        <f>SUM(C30:D30)</f>
        <v>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12.00390625" style="70" customWidth="1"/>
    <col min="2" max="2" width="47.00390625" style="0" bestFit="1" customWidth="1"/>
    <col min="3" max="3" width="9.8515625" style="71" bestFit="1" customWidth="1"/>
    <col min="4" max="4" width="2.421875" style="0" customWidth="1"/>
    <col min="5" max="5" width="9.8515625" style="0" bestFit="1" customWidth="1"/>
  </cols>
  <sheetData>
    <row r="1" spans="1:5" ht="26.25" thickBot="1">
      <c r="A1" s="56" t="s">
        <v>873</v>
      </c>
      <c r="B1" s="57"/>
      <c r="C1" s="58" t="s">
        <v>912</v>
      </c>
      <c r="D1" s="59"/>
      <c r="E1" s="59"/>
    </row>
    <row r="2" spans="1:5" ht="22.5" customHeight="1" thickBot="1">
      <c r="A2" s="161" t="s">
        <v>874</v>
      </c>
      <c r="B2" s="241" t="str">
        <f>'1.A'!B4</f>
        <v>ŠUBRT VOJTĚCH</v>
      </c>
      <c r="C2" s="242">
        <f>'1.A'!E4</f>
        <v>30</v>
      </c>
      <c r="D2" s="59"/>
      <c r="E2" s="60" t="s">
        <v>913</v>
      </c>
    </row>
    <row r="3" spans="1:5" ht="22.5" customHeight="1">
      <c r="A3" s="61" t="s">
        <v>875</v>
      </c>
      <c r="B3" s="243" t="str">
        <f>'1.B'!B4</f>
        <v>FEIFEROVÁ LUCIE</v>
      </c>
      <c r="C3" s="244">
        <f>'1.B'!E4</f>
        <v>10</v>
      </c>
      <c r="D3" s="59"/>
      <c r="E3" s="59"/>
    </row>
    <row r="4" spans="1:5" ht="22.5" customHeight="1">
      <c r="A4" s="61" t="s">
        <v>876</v>
      </c>
      <c r="B4" s="245" t="str">
        <f>'1.C'!B4</f>
        <v>MARTINEZ TAPIA GABRIELA</v>
      </c>
      <c r="C4" s="244">
        <f>'1.C'!E4</f>
        <v>41</v>
      </c>
      <c r="D4" s="59"/>
      <c r="E4" s="59"/>
    </row>
    <row r="5" spans="1:5" ht="22.5" customHeight="1">
      <c r="A5" s="61" t="s">
        <v>909</v>
      </c>
      <c r="B5" s="243" t="str">
        <f>'1.D'!B4</f>
        <v>MAROULOVÁ NOEMI VIKTORIE</v>
      </c>
      <c r="C5" s="244">
        <f>'1.D'!E4</f>
        <v>97.5</v>
      </c>
      <c r="D5" s="59"/>
      <c r="E5" s="59"/>
    </row>
    <row r="6" spans="1:5" ht="22.5" customHeight="1">
      <c r="A6" s="61" t="s">
        <v>877</v>
      </c>
      <c r="B6" s="243" t="str">
        <f>'2.A'!B4</f>
        <v>MRÁZEK DAVID</v>
      </c>
      <c r="C6" s="244">
        <f>'2.A'!E4</f>
        <v>48.9</v>
      </c>
      <c r="D6" s="59"/>
      <c r="E6" s="59"/>
    </row>
    <row r="7" spans="1:5" ht="22.5" customHeight="1">
      <c r="A7" s="61" t="s">
        <v>878</v>
      </c>
      <c r="B7" s="243" t="str">
        <f>'2.B'!B4</f>
        <v>KAPLAN MARTIN</v>
      </c>
      <c r="C7" s="244">
        <f>'2.B'!E4</f>
        <v>30</v>
      </c>
      <c r="D7" s="59"/>
      <c r="E7" s="59"/>
    </row>
    <row r="8" spans="1:5" ht="22.5" customHeight="1">
      <c r="A8" s="61" t="s">
        <v>879</v>
      </c>
      <c r="B8" s="243" t="str">
        <f>'2.C'!B4</f>
        <v>PAVLÍKOVÁ ADÉLA</v>
      </c>
      <c r="C8" s="244">
        <f>'2.C'!E4</f>
        <v>15.5</v>
      </c>
      <c r="D8" s="59"/>
      <c r="E8" s="59"/>
    </row>
    <row r="9" spans="1:5" ht="22.5" customHeight="1">
      <c r="A9" s="61" t="s">
        <v>880</v>
      </c>
      <c r="B9" s="239"/>
      <c r="C9" s="240"/>
      <c r="D9" s="59"/>
      <c r="E9" s="59"/>
    </row>
    <row r="10" spans="1:5" ht="22.5" customHeight="1">
      <c r="A10" s="61" t="s">
        <v>881</v>
      </c>
      <c r="B10" s="243" t="str">
        <f>'3.B'!B4</f>
        <v>BAŽANT JAN</v>
      </c>
      <c r="C10" s="244">
        <f>'3.B'!E4</f>
        <v>3</v>
      </c>
      <c r="D10" s="59"/>
      <c r="E10" s="59"/>
    </row>
    <row r="11" spans="1:5" ht="22.5" customHeight="1">
      <c r="A11" s="61" t="s">
        <v>882</v>
      </c>
      <c r="B11" s="243" t="str">
        <f>'3.C'!B4</f>
        <v>STOLÁR TOBIÁŠ</v>
      </c>
      <c r="C11" s="244">
        <f>'3.C'!E4</f>
        <v>92</v>
      </c>
      <c r="D11" s="59"/>
      <c r="E11" s="59"/>
    </row>
    <row r="12" spans="1:5" ht="22.5" customHeight="1">
      <c r="A12" s="61" t="s">
        <v>883</v>
      </c>
      <c r="B12" s="243" t="str">
        <f>'3.D'!B4</f>
        <v>HRDLIČKA JAN</v>
      </c>
      <c r="C12" s="244">
        <f>'3.D'!E4</f>
        <v>48.5</v>
      </c>
      <c r="D12" s="59"/>
      <c r="E12" s="59"/>
    </row>
    <row r="13" spans="1:5" ht="22.5" customHeight="1">
      <c r="A13" s="61" t="s">
        <v>884</v>
      </c>
      <c r="B13" s="246" t="str">
        <f>'4.A'!B4</f>
        <v>CEJNAR TOMÁŠ</v>
      </c>
      <c r="C13" s="244">
        <f>'4.A'!E4</f>
        <v>47</v>
      </c>
      <c r="D13" s="59"/>
      <c r="E13" s="59"/>
    </row>
    <row r="14" spans="1:5" ht="22.5" customHeight="1">
      <c r="A14" s="61" t="s">
        <v>885</v>
      </c>
      <c r="B14" s="239"/>
      <c r="C14" s="240"/>
      <c r="D14" s="59"/>
      <c r="E14" s="59"/>
    </row>
    <row r="15" spans="1:5" ht="22.5" customHeight="1">
      <c r="A15" s="61" t="s">
        <v>886</v>
      </c>
      <c r="B15" s="247" t="str">
        <f>'4.C'!B4</f>
        <v>GAVEL LUDĚK</v>
      </c>
      <c r="C15" s="244">
        <f>'4.C'!E4</f>
        <v>49.1</v>
      </c>
      <c r="D15" s="59"/>
      <c r="E15" s="59"/>
    </row>
    <row r="16" spans="1:5" ht="22.5" customHeight="1">
      <c r="A16" s="61" t="s">
        <v>910</v>
      </c>
      <c r="B16" s="247" t="str">
        <f>'4.D'!B4</f>
        <v>ŠVÉDA EDUARD</v>
      </c>
      <c r="C16" s="244">
        <f>'4.D'!E4</f>
        <v>48</v>
      </c>
      <c r="D16" s="59"/>
      <c r="E16" s="59"/>
    </row>
    <row r="17" spans="1:5" ht="22.5" customHeight="1">
      <c r="A17" s="61" t="s">
        <v>887</v>
      </c>
      <c r="B17" s="243" t="str">
        <f>'5.A'!B4</f>
        <v>KOŽÍŠEK DAVID</v>
      </c>
      <c r="C17" s="244">
        <f>'5.A'!E4</f>
        <v>7</v>
      </c>
      <c r="D17" s="59"/>
      <c r="E17" s="59"/>
    </row>
    <row r="18" spans="1:5" ht="22.5" customHeight="1">
      <c r="A18" s="61" t="s">
        <v>888</v>
      </c>
      <c r="B18" s="243" t="str">
        <f>'5.B'!B4</f>
        <v>ŠIMKOVÁ VERONIKA</v>
      </c>
      <c r="C18" s="244">
        <f>'5.B'!E4</f>
        <v>11</v>
      </c>
      <c r="D18" s="59"/>
      <c r="E18" s="59"/>
    </row>
    <row r="19" spans="1:5" ht="22.5" customHeight="1" thickBot="1">
      <c r="A19" s="67" t="s">
        <v>889</v>
      </c>
      <c r="B19" s="248" t="str">
        <f>'5.C'!B4</f>
        <v>CIMR JAKUB</v>
      </c>
      <c r="C19" s="249">
        <f>'5.C'!E4</f>
        <v>26</v>
      </c>
      <c r="D19" s="59"/>
      <c r="E19" s="59"/>
    </row>
    <row r="20" spans="1:5" ht="22.5" customHeight="1">
      <c r="A20" s="163" t="s">
        <v>890</v>
      </c>
      <c r="B20" s="164"/>
      <c r="C20" s="165"/>
      <c r="D20" s="59"/>
      <c r="E20" s="59"/>
    </row>
    <row r="21" spans="1:5" ht="22.5" customHeight="1">
      <c r="A21" s="61" t="s">
        <v>891</v>
      </c>
      <c r="B21" s="66"/>
      <c r="C21" s="63"/>
      <c r="D21" s="59"/>
      <c r="E21" s="59"/>
    </row>
    <row r="22" spans="1:5" ht="22.5" customHeight="1">
      <c r="A22" s="61" t="s">
        <v>892</v>
      </c>
      <c r="B22" s="166"/>
      <c r="C22" s="63"/>
      <c r="D22" s="59"/>
      <c r="E22" s="59"/>
    </row>
    <row r="23" spans="1:5" ht="22.5" customHeight="1">
      <c r="A23" s="61" t="s">
        <v>893</v>
      </c>
      <c r="B23" s="62"/>
      <c r="C23" s="63"/>
      <c r="D23" s="59"/>
      <c r="E23" s="64"/>
    </row>
    <row r="24" spans="1:5" ht="22.5" customHeight="1">
      <c r="A24" s="61" t="s">
        <v>894</v>
      </c>
      <c r="B24" s="66"/>
      <c r="C24" s="63"/>
      <c r="D24" s="59"/>
      <c r="E24" s="64"/>
    </row>
    <row r="25" spans="1:5" ht="22.5" customHeight="1">
      <c r="A25" s="61" t="s">
        <v>895</v>
      </c>
      <c r="B25" s="162"/>
      <c r="C25" s="63"/>
      <c r="D25" s="59"/>
      <c r="E25" s="64"/>
    </row>
    <row r="26" spans="1:5" ht="22.5" customHeight="1">
      <c r="A26" s="61" t="s">
        <v>896</v>
      </c>
      <c r="B26" s="65"/>
      <c r="C26" s="63"/>
      <c r="D26" s="59"/>
      <c r="E26" s="59"/>
    </row>
    <row r="27" spans="1:5" ht="22.5" customHeight="1">
      <c r="A27" s="61" t="s">
        <v>897</v>
      </c>
      <c r="B27" s="66"/>
      <c r="C27" s="63"/>
      <c r="D27" s="59"/>
      <c r="E27" s="59"/>
    </row>
    <row r="28" spans="1:5" ht="22.5" customHeight="1">
      <c r="A28" s="61" t="s">
        <v>898</v>
      </c>
      <c r="B28" s="66"/>
      <c r="C28" s="63"/>
      <c r="D28" s="59"/>
      <c r="E28" s="59"/>
    </row>
    <row r="29" spans="1:5" ht="22.5" customHeight="1">
      <c r="A29" s="61" t="s">
        <v>899</v>
      </c>
      <c r="B29" s="167"/>
      <c r="C29" s="63"/>
      <c r="D29" s="59"/>
      <c r="E29" s="59"/>
    </row>
    <row r="30" spans="1:5" ht="22.5" customHeight="1">
      <c r="A30" s="61" t="s">
        <v>900</v>
      </c>
      <c r="B30" s="66"/>
      <c r="C30" s="63"/>
      <c r="D30" s="59"/>
      <c r="E30" s="59"/>
    </row>
    <row r="31" spans="1:5" ht="22.5" customHeight="1">
      <c r="A31" s="61" t="s">
        <v>901</v>
      </c>
      <c r="B31" s="168"/>
      <c r="C31" s="63"/>
      <c r="D31" s="59"/>
      <c r="E31" s="59"/>
    </row>
    <row r="32" spans="1:5" ht="22.5" customHeight="1">
      <c r="A32" s="61" t="s">
        <v>902</v>
      </c>
      <c r="B32" s="168"/>
      <c r="C32" s="169"/>
      <c r="D32" s="59"/>
      <c r="E32" s="59"/>
    </row>
    <row r="33" spans="1:5" ht="22.5" customHeight="1" thickBot="1">
      <c r="A33" s="250" t="s">
        <v>911</v>
      </c>
      <c r="B33" s="68"/>
      <c r="C33" s="69"/>
      <c r="D33" s="59"/>
      <c r="E33" s="251">
        <f>SUM(C2:C33)</f>
        <v>604.5</v>
      </c>
    </row>
    <row r="34" spans="1:4" ht="22.5" customHeight="1">
      <c r="A34" s="185"/>
      <c r="B34" s="185"/>
      <c r="C34" s="185"/>
      <c r="D34" s="59"/>
    </row>
    <row r="35" spans="1:4" ht="22.5" customHeight="1">
      <c r="A35" s="185"/>
      <c r="B35" s="185"/>
      <c r="C35" s="185"/>
      <c r="D35" s="59"/>
    </row>
    <row r="36" spans="1:5" ht="24.75" customHeight="1">
      <c r="A36" s="185"/>
      <c r="B36" s="185"/>
      <c r="C36" s="185"/>
      <c r="D36" s="59"/>
      <c r="E36" s="59"/>
    </row>
    <row r="37" ht="24.75" customHeight="1">
      <c r="D37" s="59"/>
    </row>
    <row r="38" ht="15" customHeight="1">
      <c r="D38" s="59"/>
    </row>
    <row r="40" spans="1:3" ht="26.25">
      <c r="A40" s="72"/>
      <c r="B40" s="73"/>
      <c r="C40" s="74"/>
    </row>
  </sheetData>
  <sheetProtection/>
  <mergeCells count="1">
    <mergeCell ref="A34:C3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9.281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28</v>
      </c>
    </row>
    <row r="2" ht="15">
      <c r="A2" s="40" t="s">
        <v>29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99">
        <v>1</v>
      </c>
      <c r="B4" s="200" t="s">
        <v>48</v>
      </c>
      <c r="C4" s="217"/>
      <c r="D4" s="202">
        <v>10</v>
      </c>
      <c r="E4" s="203">
        <f>SUM(C4:D4)</f>
        <v>10</v>
      </c>
      <c r="F4" s="204" t="s">
        <v>839</v>
      </c>
    </row>
    <row r="5" spans="1:6" ht="15.75">
      <c r="A5" s="10">
        <v>2</v>
      </c>
      <c r="B5" s="180" t="s">
        <v>33</v>
      </c>
      <c r="C5" s="235"/>
      <c r="D5" s="182">
        <v>4</v>
      </c>
      <c r="E5" s="14">
        <f>SUM(C5:D5)</f>
        <v>4</v>
      </c>
      <c r="F5" s="15" t="s">
        <v>839</v>
      </c>
    </row>
    <row r="6" spans="1:6" ht="15.75">
      <c r="A6" s="16">
        <v>3</v>
      </c>
      <c r="B6" s="47" t="s">
        <v>55</v>
      </c>
      <c r="C6" s="212">
        <v>3</v>
      </c>
      <c r="D6" s="29"/>
      <c r="E6" s="20">
        <f>SUM(C6:D6)</f>
        <v>3</v>
      </c>
      <c r="F6" s="21" t="s">
        <v>839</v>
      </c>
    </row>
    <row r="7" spans="1:6" ht="15.75">
      <c r="A7" s="16">
        <v>4</v>
      </c>
      <c r="B7" s="47" t="s">
        <v>30</v>
      </c>
      <c r="C7" s="211"/>
      <c r="D7" s="20"/>
      <c r="E7" s="20">
        <f>SUM(C7:D7)</f>
        <v>0</v>
      </c>
      <c r="F7" s="21" t="s">
        <v>839</v>
      </c>
    </row>
    <row r="8" spans="1:6" ht="15.75">
      <c r="A8" s="16">
        <v>5</v>
      </c>
      <c r="B8" s="47" t="s">
        <v>31</v>
      </c>
      <c r="C8" s="213"/>
      <c r="D8" s="13"/>
      <c r="E8" s="20">
        <f>SUM(C8:D8)</f>
        <v>0</v>
      </c>
      <c r="F8" s="21" t="s">
        <v>839</v>
      </c>
    </row>
    <row r="9" spans="1:6" ht="15.75">
      <c r="A9" s="16">
        <v>6</v>
      </c>
      <c r="B9" s="47" t="s">
        <v>32</v>
      </c>
      <c r="C9" s="212"/>
      <c r="D9" s="19"/>
      <c r="E9" s="20">
        <f>SUM(C9:D9)</f>
        <v>0</v>
      </c>
      <c r="F9" s="21" t="s">
        <v>839</v>
      </c>
    </row>
    <row r="10" spans="1:6" ht="15.75">
      <c r="A10" s="16">
        <v>7</v>
      </c>
      <c r="B10" s="47" t="s">
        <v>34</v>
      </c>
      <c r="C10" s="214"/>
      <c r="D10" s="171"/>
      <c r="E10" s="20">
        <f>SUM(C10:D10)</f>
        <v>0</v>
      </c>
      <c r="F10" s="21" t="s">
        <v>839</v>
      </c>
    </row>
    <row r="11" spans="1:6" ht="15.75">
      <c r="A11" s="16">
        <v>8</v>
      </c>
      <c r="B11" s="47" t="s">
        <v>35</v>
      </c>
      <c r="C11" s="212"/>
      <c r="D11" s="19"/>
      <c r="E11" s="20">
        <f>SUM(C11:D11)</f>
        <v>0</v>
      </c>
      <c r="F11" s="21" t="s">
        <v>839</v>
      </c>
    </row>
    <row r="12" spans="1:6" ht="15.75">
      <c r="A12" s="16">
        <v>9</v>
      </c>
      <c r="B12" s="47" t="s">
        <v>36</v>
      </c>
      <c r="C12" s="212"/>
      <c r="D12" s="19"/>
      <c r="E12" s="20">
        <f>SUM(C12:D12)</f>
        <v>0</v>
      </c>
      <c r="F12" s="21" t="s">
        <v>839</v>
      </c>
    </row>
    <row r="13" spans="1:6" ht="15.75">
      <c r="A13" s="16">
        <v>10</v>
      </c>
      <c r="B13" s="47" t="s">
        <v>37</v>
      </c>
      <c r="C13" s="212"/>
      <c r="D13" s="19"/>
      <c r="E13" s="20">
        <f>SUM(C13:D13)</f>
        <v>0</v>
      </c>
      <c r="F13" s="21" t="s">
        <v>839</v>
      </c>
    </row>
    <row r="14" spans="1:6" ht="15.75">
      <c r="A14" s="16">
        <v>11</v>
      </c>
      <c r="B14" s="47" t="s">
        <v>38</v>
      </c>
      <c r="C14" s="213"/>
      <c r="D14" s="13"/>
      <c r="E14" s="20">
        <f>SUM(C14:D14)</f>
        <v>0</v>
      </c>
      <c r="F14" s="21" t="s">
        <v>839</v>
      </c>
    </row>
    <row r="15" spans="1:6" ht="15.75">
      <c r="A15" s="16">
        <v>12</v>
      </c>
      <c r="B15" s="47" t="s">
        <v>39</v>
      </c>
      <c r="C15" s="212"/>
      <c r="D15" s="19"/>
      <c r="E15" s="20">
        <f>SUM(C15:D15)</f>
        <v>0</v>
      </c>
      <c r="F15" s="21" t="s">
        <v>839</v>
      </c>
    </row>
    <row r="16" spans="1:6" ht="15.75">
      <c r="A16" s="16">
        <v>13</v>
      </c>
      <c r="B16" s="47" t="s">
        <v>40</v>
      </c>
      <c r="C16" s="212"/>
      <c r="D16" s="19"/>
      <c r="E16" s="20">
        <f>SUM(C16:D16)</f>
        <v>0</v>
      </c>
      <c r="F16" s="21" t="s">
        <v>839</v>
      </c>
    </row>
    <row r="17" spans="1:6" ht="15.75">
      <c r="A17" s="16">
        <v>14</v>
      </c>
      <c r="B17" s="47" t="s">
        <v>41</v>
      </c>
      <c r="C17" s="212"/>
      <c r="D17" s="19"/>
      <c r="E17" s="20">
        <f>SUM(C17:D17)</f>
        <v>0</v>
      </c>
      <c r="F17" s="21" t="s">
        <v>839</v>
      </c>
    </row>
    <row r="18" spans="1:6" ht="15.75">
      <c r="A18" s="16">
        <v>15</v>
      </c>
      <c r="B18" s="47" t="s">
        <v>42</v>
      </c>
      <c r="C18" s="213"/>
      <c r="D18" s="13"/>
      <c r="E18" s="20">
        <f>SUM(C18:D18)</f>
        <v>0</v>
      </c>
      <c r="F18" s="21" t="s">
        <v>839</v>
      </c>
    </row>
    <row r="19" spans="1:6" ht="15.75">
      <c r="A19" s="16">
        <v>16</v>
      </c>
      <c r="B19" s="47" t="s">
        <v>43</v>
      </c>
      <c r="C19" s="212"/>
      <c r="D19" s="19"/>
      <c r="E19" s="20">
        <f>SUM(C19:D19)</f>
        <v>0</v>
      </c>
      <c r="F19" s="21" t="s">
        <v>839</v>
      </c>
    </row>
    <row r="20" spans="1:6" ht="15.75">
      <c r="A20" s="16">
        <v>17</v>
      </c>
      <c r="B20" s="47" t="s">
        <v>44</v>
      </c>
      <c r="C20" s="213"/>
      <c r="D20" s="13"/>
      <c r="E20" s="20">
        <f>SUM(C20:D20)</f>
        <v>0</v>
      </c>
      <c r="F20" s="21" t="s">
        <v>839</v>
      </c>
    </row>
    <row r="21" spans="1:6" ht="15.75">
      <c r="A21" s="16">
        <v>18</v>
      </c>
      <c r="B21" s="47" t="s">
        <v>45</v>
      </c>
      <c r="C21" s="212"/>
      <c r="D21" s="19"/>
      <c r="E21" s="20">
        <f>SUM(C21:D21)</f>
        <v>0</v>
      </c>
      <c r="F21" s="21" t="s">
        <v>839</v>
      </c>
    </row>
    <row r="22" spans="1:6" ht="15.75">
      <c r="A22" s="16">
        <v>19</v>
      </c>
      <c r="B22" s="47" t="s">
        <v>46</v>
      </c>
      <c r="C22" s="211"/>
      <c r="D22" s="20"/>
      <c r="E22" s="20">
        <f>SUM(C22:D22)</f>
        <v>0</v>
      </c>
      <c r="F22" s="21" t="s">
        <v>839</v>
      </c>
    </row>
    <row r="23" spans="1:6" ht="15.75">
      <c r="A23" s="16">
        <v>20</v>
      </c>
      <c r="B23" s="47" t="s">
        <v>47</v>
      </c>
      <c r="C23" s="212"/>
      <c r="D23" s="19"/>
      <c r="E23" s="20">
        <f>SUM(C23:D23)</f>
        <v>0</v>
      </c>
      <c r="F23" s="21" t="s">
        <v>839</v>
      </c>
    </row>
    <row r="24" spans="1:6" ht="15.75">
      <c r="A24" s="16">
        <v>21</v>
      </c>
      <c r="B24" s="47" t="s">
        <v>49</v>
      </c>
      <c r="C24" s="212"/>
      <c r="D24" s="19"/>
      <c r="E24" s="20">
        <f>SUM(C24:D24)</f>
        <v>0</v>
      </c>
      <c r="F24" s="21" t="s">
        <v>839</v>
      </c>
    </row>
    <row r="25" spans="1:7" ht="15.75">
      <c r="A25" s="16">
        <v>22</v>
      </c>
      <c r="B25" s="47" t="s">
        <v>50</v>
      </c>
      <c r="C25" s="212"/>
      <c r="D25" s="19"/>
      <c r="E25" s="20">
        <f>SUM(C25:D25)</f>
        <v>0</v>
      </c>
      <c r="F25" s="21" t="s">
        <v>839</v>
      </c>
      <c r="G25" s="25"/>
    </row>
    <row r="26" spans="1:6" ht="15.75">
      <c r="A26" s="16">
        <v>23</v>
      </c>
      <c r="B26" s="47" t="s">
        <v>51</v>
      </c>
      <c r="C26" s="212"/>
      <c r="D26" s="19"/>
      <c r="E26" s="20">
        <f>SUM(C26:D26)</f>
        <v>0</v>
      </c>
      <c r="F26" s="21" t="s">
        <v>839</v>
      </c>
    </row>
    <row r="27" spans="1:6" ht="15.75">
      <c r="A27" s="16">
        <v>24</v>
      </c>
      <c r="B27" s="47" t="s">
        <v>52</v>
      </c>
      <c r="C27" s="215"/>
      <c r="D27" s="27"/>
      <c r="E27" s="20">
        <f>SUM(C27:D27)</f>
        <v>0</v>
      </c>
      <c r="F27" s="21" t="s">
        <v>839</v>
      </c>
    </row>
    <row r="28" spans="1:6" ht="15.75">
      <c r="A28" s="16">
        <v>25</v>
      </c>
      <c r="B28" s="47" t="s">
        <v>53</v>
      </c>
      <c r="C28" s="212"/>
      <c r="D28" s="19"/>
      <c r="E28" s="20">
        <f>SUM(C28:D28)</f>
        <v>0</v>
      </c>
      <c r="F28" s="21" t="s">
        <v>839</v>
      </c>
    </row>
    <row r="29" spans="1:7" ht="16.5" thickBot="1">
      <c r="A29" s="34">
        <v>26</v>
      </c>
      <c r="B29" s="48" t="s">
        <v>54</v>
      </c>
      <c r="C29" s="216"/>
      <c r="D29" s="29"/>
      <c r="E29" s="20">
        <f>SUM(C29:D29)</f>
        <v>0</v>
      </c>
      <c r="F29" s="36" t="s">
        <v>839</v>
      </c>
      <c r="G29" s="25">
        <f>3/26</f>
        <v>0.11538461538461539</v>
      </c>
    </row>
    <row r="30" spans="3:5" ht="15.75" thickBot="1">
      <c r="C30" s="37">
        <f>SUM(C4:C29)</f>
        <v>3</v>
      </c>
      <c r="D30" s="37">
        <f>SUM(D4:D29)</f>
        <v>14</v>
      </c>
      <c r="E30" s="38">
        <f>SUM(E4:E29)</f>
        <v>17</v>
      </c>
    </row>
    <row r="31" spans="3:5" ht="15.75" thickBot="1">
      <c r="C31" s="4"/>
      <c r="D31" s="4"/>
      <c r="E31" s="39">
        <f>SUM(C30:D30)</f>
        <v>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9.28125" style="0" customWidth="1"/>
    <col min="2" max="2" width="13.140625" style="0" bestFit="1" customWidth="1"/>
    <col min="3" max="3" width="19.140625" style="0" bestFit="1" customWidth="1"/>
    <col min="4" max="4" width="2.57421875" style="96" customWidth="1"/>
    <col min="5" max="5" width="9.8515625" style="0" bestFit="1" customWidth="1"/>
    <col min="8" max="8" width="4.57421875" style="0" customWidth="1"/>
    <col min="9" max="9" width="2.00390625" style="0" customWidth="1"/>
    <col min="10" max="10" width="0.71875" style="0" customWidth="1"/>
    <col min="11" max="11" width="5.7109375" style="0" bestFit="1" customWidth="1"/>
    <col min="12" max="12" width="4.57421875" style="0" bestFit="1" customWidth="1"/>
    <col min="13" max="13" width="7.00390625" style="0" bestFit="1" customWidth="1"/>
  </cols>
  <sheetData>
    <row r="1" spans="1:7" ht="25.5">
      <c r="A1" s="75" t="s">
        <v>903</v>
      </c>
      <c r="B1" s="59"/>
      <c r="C1" s="76"/>
      <c r="D1" s="77"/>
      <c r="E1" s="59"/>
      <c r="F1" s="59"/>
      <c r="G1" s="59"/>
    </row>
    <row r="2" spans="1:7" ht="9.75" customHeight="1" thickBot="1">
      <c r="A2" s="75"/>
      <c r="B2" s="59"/>
      <c r="C2" s="76"/>
      <c r="D2" s="77"/>
      <c r="E2" s="59"/>
      <c r="F2" s="59"/>
      <c r="G2" s="59"/>
    </row>
    <row r="3" spans="1:7" ht="26.25" thickBot="1">
      <c r="A3" s="330" t="s">
        <v>904</v>
      </c>
      <c r="B3" s="343" t="s">
        <v>905</v>
      </c>
      <c r="C3" s="339" t="s">
        <v>912</v>
      </c>
      <c r="D3" s="78"/>
      <c r="E3" s="60" t="s">
        <v>913</v>
      </c>
      <c r="F3" s="59"/>
      <c r="G3" s="59"/>
    </row>
    <row r="4" spans="1:10" ht="21.75" customHeight="1">
      <c r="A4" s="331">
        <v>1</v>
      </c>
      <c r="B4" s="327" t="s">
        <v>844</v>
      </c>
      <c r="C4" s="325">
        <f>'1.D'!E28</f>
        <v>199.4</v>
      </c>
      <c r="D4" s="79"/>
      <c r="E4" s="59"/>
      <c r="F4" s="59"/>
      <c r="G4" s="59"/>
      <c r="J4" s="80"/>
    </row>
    <row r="5" spans="1:13" ht="21.75" customHeight="1">
      <c r="A5" s="332">
        <v>2</v>
      </c>
      <c r="B5" s="328" t="s">
        <v>845</v>
      </c>
      <c r="C5" s="81">
        <f>'2.A'!E32</f>
        <v>150</v>
      </c>
      <c r="D5" s="79"/>
      <c r="E5" s="186" t="s">
        <v>914</v>
      </c>
      <c r="F5" s="187"/>
      <c r="G5" s="188"/>
      <c r="H5" s="188"/>
      <c r="I5" s="189"/>
      <c r="J5" s="80"/>
      <c r="K5" s="82"/>
      <c r="L5" s="83"/>
      <c r="M5" s="82"/>
    </row>
    <row r="6" spans="1:13" ht="21.75" customHeight="1" thickBot="1">
      <c r="A6" s="333">
        <v>3</v>
      </c>
      <c r="B6" s="329" t="s">
        <v>850</v>
      </c>
      <c r="C6" s="326">
        <f>'3.C'!E28</f>
        <v>140</v>
      </c>
      <c r="D6" s="79"/>
      <c r="E6" s="190"/>
      <c r="F6" s="187"/>
      <c r="G6" s="188"/>
      <c r="H6" s="188"/>
      <c r="I6" s="189"/>
      <c r="J6" s="80"/>
      <c r="K6" s="82"/>
      <c r="L6" s="83"/>
      <c r="M6" s="82"/>
    </row>
    <row r="7" spans="1:11" ht="19.5" customHeight="1">
      <c r="A7" s="334">
        <v>4</v>
      </c>
      <c r="B7" s="344" t="s">
        <v>852</v>
      </c>
      <c r="C7" s="340">
        <f>'4.A'!E26</f>
        <v>132.3</v>
      </c>
      <c r="D7" s="79"/>
      <c r="E7" s="190"/>
      <c r="F7" s="187"/>
      <c r="G7" s="188"/>
      <c r="H7" s="188"/>
      <c r="I7" s="189"/>
      <c r="K7" s="82"/>
    </row>
    <row r="8" spans="1:13" ht="19.5" customHeight="1">
      <c r="A8" s="335">
        <v>5</v>
      </c>
      <c r="B8" s="345" t="s">
        <v>842</v>
      </c>
      <c r="C8" s="341">
        <f>'1.A'!E30</f>
        <v>127.8</v>
      </c>
      <c r="D8" s="79"/>
      <c r="E8" s="190"/>
      <c r="F8" s="187"/>
      <c r="G8" s="188"/>
      <c r="H8" s="188"/>
      <c r="I8" s="189"/>
      <c r="K8" s="82"/>
      <c r="L8" s="83"/>
      <c r="M8" s="82"/>
    </row>
    <row r="9" spans="1:11" ht="19.5" customHeight="1">
      <c r="A9" s="335">
        <v>6</v>
      </c>
      <c r="B9" s="345" t="s">
        <v>854</v>
      </c>
      <c r="C9" s="341">
        <f>'4.C'!E27</f>
        <v>120.1</v>
      </c>
      <c r="D9" s="79"/>
      <c r="E9" s="190"/>
      <c r="F9" s="187"/>
      <c r="G9" s="188"/>
      <c r="H9" s="188"/>
      <c r="I9" s="189"/>
      <c r="K9" s="82"/>
    </row>
    <row r="10" spans="1:9" ht="19.5" customHeight="1">
      <c r="A10" s="335">
        <v>7</v>
      </c>
      <c r="B10" s="345" t="s">
        <v>843</v>
      </c>
      <c r="C10" s="341">
        <f>'1.C'!E30</f>
        <v>114</v>
      </c>
      <c r="D10" s="79"/>
      <c r="E10" s="190"/>
      <c r="F10" s="187"/>
      <c r="G10" s="188"/>
      <c r="H10" s="188"/>
      <c r="I10" s="189"/>
    </row>
    <row r="11" spans="1:9" ht="19.5" customHeight="1">
      <c r="A11" s="336">
        <v>8</v>
      </c>
      <c r="B11" s="297" t="s">
        <v>855</v>
      </c>
      <c r="C11" s="84">
        <f>'4.D'!E26</f>
        <v>94.89999999999999</v>
      </c>
      <c r="D11" s="79"/>
      <c r="E11" s="190"/>
      <c r="F11" s="187"/>
      <c r="G11" s="188"/>
      <c r="H11" s="188"/>
      <c r="I11" s="189"/>
    </row>
    <row r="12" spans="1:9" ht="19.5" customHeight="1">
      <c r="A12" s="336">
        <v>9</v>
      </c>
      <c r="B12" s="297" t="s">
        <v>846</v>
      </c>
      <c r="C12" s="84">
        <f>'2.B'!E31</f>
        <v>75.9</v>
      </c>
      <c r="D12" s="79"/>
      <c r="E12" s="190"/>
      <c r="F12" s="187"/>
      <c r="G12" s="188"/>
      <c r="H12" s="188"/>
      <c r="I12" s="189"/>
    </row>
    <row r="13" spans="1:9" ht="19.5" customHeight="1">
      <c r="A13" s="336">
        <v>10</v>
      </c>
      <c r="B13" s="297" t="s">
        <v>851</v>
      </c>
      <c r="C13" s="84">
        <f>'3.D'!E22</f>
        <v>66</v>
      </c>
      <c r="D13" s="79"/>
      <c r="E13" s="190"/>
      <c r="F13" s="187"/>
      <c r="G13" s="188"/>
      <c r="H13" s="188"/>
      <c r="I13" s="189"/>
    </row>
    <row r="14" spans="1:9" ht="19.5" customHeight="1">
      <c r="A14" s="336">
        <v>11</v>
      </c>
      <c r="B14" s="297" t="s">
        <v>847</v>
      </c>
      <c r="C14" s="84">
        <f>'2.C'!E32</f>
        <v>52</v>
      </c>
      <c r="D14" s="79"/>
      <c r="E14" s="190"/>
      <c r="F14" s="187"/>
      <c r="G14" s="188"/>
      <c r="H14" s="188"/>
      <c r="I14" s="189"/>
    </row>
    <row r="15" spans="1:9" ht="19.5" customHeight="1">
      <c r="A15" s="336">
        <v>12</v>
      </c>
      <c r="B15" s="297" t="s">
        <v>858</v>
      </c>
      <c r="C15" s="84">
        <f>'5.C'!E30</f>
        <v>26</v>
      </c>
      <c r="D15" s="79"/>
      <c r="E15" s="190"/>
      <c r="F15" s="187"/>
      <c r="G15" s="188"/>
      <c r="H15" s="188"/>
      <c r="I15" s="189"/>
    </row>
    <row r="16" spans="1:9" ht="19.5" customHeight="1">
      <c r="A16" s="336">
        <v>13</v>
      </c>
      <c r="B16" s="297" t="s">
        <v>839</v>
      </c>
      <c r="C16" s="84">
        <f>'1.B'!E30</f>
        <v>17</v>
      </c>
      <c r="D16" s="79"/>
      <c r="E16" s="190"/>
      <c r="F16" s="187"/>
      <c r="G16" s="188"/>
      <c r="H16" s="188"/>
      <c r="I16" s="189"/>
    </row>
    <row r="17" spans="1:9" ht="19.5" customHeight="1">
      <c r="A17" s="336">
        <v>14</v>
      </c>
      <c r="B17" s="297" t="s">
        <v>857</v>
      </c>
      <c r="C17" s="84">
        <f>'5.B'!E31</f>
        <v>16.1</v>
      </c>
      <c r="D17" s="79"/>
      <c r="E17" s="190"/>
      <c r="F17" s="187"/>
      <c r="G17" s="188"/>
      <c r="H17" s="188"/>
      <c r="I17" s="189"/>
    </row>
    <row r="18" spans="1:9" ht="19.5" customHeight="1">
      <c r="A18" s="336">
        <v>15</v>
      </c>
      <c r="B18" s="297" t="s">
        <v>856</v>
      </c>
      <c r="C18" s="84">
        <f>'5.A'!E31</f>
        <v>7</v>
      </c>
      <c r="D18" s="79"/>
      <c r="E18" s="190"/>
      <c r="F18" s="187"/>
      <c r="G18" s="188"/>
      <c r="H18" s="188"/>
      <c r="I18" s="189"/>
    </row>
    <row r="19" spans="1:9" ht="19.5" customHeight="1" thickBot="1">
      <c r="A19" s="337">
        <v>16</v>
      </c>
      <c r="B19" s="298" t="s">
        <v>849</v>
      </c>
      <c r="C19" s="318">
        <f>'3.B'!E26</f>
        <v>3</v>
      </c>
      <c r="D19" s="79"/>
      <c r="E19" s="190"/>
      <c r="F19" s="187"/>
      <c r="G19" s="188"/>
      <c r="H19" s="188"/>
      <c r="I19" s="189"/>
    </row>
    <row r="20" spans="1:9" ht="19.5" customHeight="1">
      <c r="A20" s="323">
        <v>17</v>
      </c>
      <c r="B20" s="299" t="s">
        <v>848</v>
      </c>
      <c r="C20" s="324">
        <f>'3.A'!E28</f>
        <v>0</v>
      </c>
      <c r="D20" s="79"/>
      <c r="E20" s="190"/>
      <c r="F20" s="187"/>
      <c r="G20" s="188"/>
      <c r="H20" s="188"/>
      <c r="I20" s="189"/>
    </row>
    <row r="21" spans="1:9" ht="19.5" customHeight="1">
      <c r="A21" s="319">
        <v>18</v>
      </c>
      <c r="B21" s="297" t="s">
        <v>853</v>
      </c>
      <c r="C21" s="322">
        <f>'4.B'!E27</f>
        <v>0</v>
      </c>
      <c r="D21" s="79"/>
      <c r="E21" s="190"/>
      <c r="F21" s="187"/>
      <c r="G21" s="188"/>
      <c r="H21" s="188"/>
      <c r="I21" s="189"/>
    </row>
    <row r="22" spans="1:9" ht="19.5" customHeight="1">
      <c r="A22" s="319">
        <v>19</v>
      </c>
      <c r="B22" s="300" t="s">
        <v>859</v>
      </c>
      <c r="C22" s="322">
        <f>'6.A'!E33</f>
        <v>0</v>
      </c>
      <c r="D22" s="79"/>
      <c r="E22" s="190"/>
      <c r="F22" s="187"/>
      <c r="G22" s="188"/>
      <c r="H22" s="188"/>
      <c r="I22" s="189"/>
    </row>
    <row r="23" spans="1:9" ht="19.5" customHeight="1">
      <c r="A23" s="319">
        <v>20</v>
      </c>
      <c r="B23" s="300" t="s">
        <v>860</v>
      </c>
      <c r="C23" s="322">
        <f>'6.B'!E29</f>
        <v>0</v>
      </c>
      <c r="D23" s="79"/>
      <c r="E23" s="190"/>
      <c r="F23" s="187"/>
      <c r="G23" s="188"/>
      <c r="H23" s="188"/>
      <c r="I23" s="189"/>
    </row>
    <row r="24" spans="1:9" ht="19.5" customHeight="1">
      <c r="A24" s="319">
        <v>21</v>
      </c>
      <c r="B24" s="300" t="s">
        <v>861</v>
      </c>
      <c r="C24" s="322">
        <f>'6.C'!E27</f>
        <v>0</v>
      </c>
      <c r="D24" s="79"/>
      <c r="E24" s="190"/>
      <c r="F24" s="187"/>
      <c r="G24" s="188"/>
      <c r="H24" s="188"/>
      <c r="I24" s="189"/>
    </row>
    <row r="25" spans="1:9" ht="19.5" customHeight="1">
      <c r="A25" s="319">
        <v>22</v>
      </c>
      <c r="B25" s="300" t="s">
        <v>862</v>
      </c>
      <c r="C25" s="322">
        <f>'7.A'!E29</f>
        <v>0</v>
      </c>
      <c r="D25" s="79"/>
      <c r="E25" s="190"/>
      <c r="F25" s="187"/>
      <c r="G25" s="188"/>
      <c r="H25" s="188"/>
      <c r="I25" s="189"/>
    </row>
    <row r="26" spans="1:9" ht="19.5" customHeight="1">
      <c r="A26" s="319">
        <v>23</v>
      </c>
      <c r="B26" s="300" t="s">
        <v>863</v>
      </c>
      <c r="C26" s="322">
        <f>'7.B'!E32</f>
        <v>0</v>
      </c>
      <c r="D26" s="79"/>
      <c r="E26" s="191"/>
      <c r="F26" s="189"/>
      <c r="G26" s="189"/>
      <c r="H26" s="189"/>
      <c r="I26" s="189"/>
    </row>
    <row r="27" spans="1:9" ht="19.5" customHeight="1">
      <c r="A27" s="319">
        <v>24</v>
      </c>
      <c r="B27" s="300" t="s">
        <v>864</v>
      </c>
      <c r="C27" s="322">
        <f>'7.C'!E33</f>
        <v>0</v>
      </c>
      <c r="D27" s="79"/>
      <c r="E27" s="191"/>
      <c r="F27" s="189"/>
      <c r="G27" s="189"/>
      <c r="H27" s="189"/>
      <c r="I27" s="189"/>
    </row>
    <row r="28" spans="1:9" ht="19.5" customHeight="1">
      <c r="A28" s="319">
        <v>25</v>
      </c>
      <c r="B28" s="300" t="s">
        <v>865</v>
      </c>
      <c r="C28" s="322">
        <f>'8.A'!E27</f>
        <v>0</v>
      </c>
      <c r="D28" s="79"/>
      <c r="E28" s="191"/>
      <c r="F28" s="189"/>
      <c r="G28" s="189"/>
      <c r="H28" s="189"/>
      <c r="I28" s="189"/>
    </row>
    <row r="29" spans="1:9" ht="19.5" customHeight="1">
      <c r="A29" s="319">
        <v>26</v>
      </c>
      <c r="B29" s="300" t="s">
        <v>866</v>
      </c>
      <c r="C29" s="85">
        <f>'8.B'!E22</f>
        <v>0</v>
      </c>
      <c r="D29" s="79"/>
      <c r="E29" s="191"/>
      <c r="F29" s="189"/>
      <c r="G29" s="189"/>
      <c r="H29" s="189"/>
      <c r="I29" s="189"/>
    </row>
    <row r="30" spans="1:9" ht="19.5" customHeight="1">
      <c r="A30" s="319">
        <v>27</v>
      </c>
      <c r="B30" s="300" t="s">
        <v>867</v>
      </c>
      <c r="C30" s="85">
        <f>'8.C'!E22</f>
        <v>0</v>
      </c>
      <c r="D30" s="79"/>
      <c r="E30" s="191"/>
      <c r="F30" s="189"/>
      <c r="G30" s="189"/>
      <c r="H30" s="189"/>
      <c r="I30" s="189"/>
    </row>
    <row r="31" spans="1:9" ht="19.5" customHeight="1">
      <c r="A31" s="319">
        <v>28</v>
      </c>
      <c r="B31" s="300" t="s">
        <v>868</v>
      </c>
      <c r="C31" s="85">
        <f>'8.D'!E26</f>
        <v>0</v>
      </c>
      <c r="D31" s="79"/>
      <c r="E31" s="191"/>
      <c r="F31" s="189"/>
      <c r="G31" s="189"/>
      <c r="H31" s="189"/>
      <c r="I31" s="189"/>
    </row>
    <row r="32" spans="1:9" ht="19.5" customHeight="1">
      <c r="A32" s="319">
        <v>29</v>
      </c>
      <c r="B32" s="300" t="s">
        <v>869</v>
      </c>
      <c r="C32" s="85">
        <f>'9.A'!E30</f>
        <v>0</v>
      </c>
      <c r="D32" s="79"/>
      <c r="E32" s="191"/>
      <c r="F32" s="189"/>
      <c r="G32" s="189"/>
      <c r="H32" s="189"/>
      <c r="I32" s="189"/>
    </row>
    <row r="33" spans="1:9" ht="19.5" customHeight="1">
      <c r="A33" s="319">
        <v>30</v>
      </c>
      <c r="B33" s="300" t="s">
        <v>870</v>
      </c>
      <c r="C33" s="85">
        <f>'9.B'!E26</f>
        <v>0</v>
      </c>
      <c r="D33" s="79"/>
      <c r="E33" s="191"/>
      <c r="F33" s="189"/>
      <c r="G33" s="189"/>
      <c r="H33" s="189"/>
      <c r="I33" s="189"/>
    </row>
    <row r="34" spans="1:9" ht="19.5" customHeight="1">
      <c r="A34" s="319">
        <v>31</v>
      </c>
      <c r="B34" s="300" t="s">
        <v>871</v>
      </c>
      <c r="C34" s="85">
        <f>'9.C'!E25</f>
        <v>0</v>
      </c>
      <c r="D34" s="79"/>
      <c r="E34" s="191"/>
      <c r="F34" s="189"/>
      <c r="G34" s="189"/>
      <c r="H34" s="189"/>
      <c r="I34" s="189"/>
    </row>
    <row r="35" spans="1:9" ht="19.5" customHeight="1" thickBot="1">
      <c r="A35" s="320">
        <v>32</v>
      </c>
      <c r="B35" s="301" t="s">
        <v>872</v>
      </c>
      <c r="C35" s="321">
        <f>'9.D'!E26</f>
        <v>0</v>
      </c>
      <c r="D35" s="79"/>
      <c r="E35" s="86"/>
      <c r="F35" s="59"/>
      <c r="G35" s="192" t="s">
        <v>906</v>
      </c>
      <c r="H35" s="193"/>
      <c r="I35" s="193"/>
    </row>
    <row r="36" spans="1:9" ht="30" customHeight="1" thickBot="1">
      <c r="A36" s="338"/>
      <c r="B36" s="88" t="s">
        <v>837</v>
      </c>
      <c r="C36" s="342">
        <f>SUM(C4:C35)</f>
        <v>1341.5</v>
      </c>
      <c r="D36" s="79"/>
      <c r="E36" s="89"/>
      <c r="F36" s="90"/>
      <c r="G36" s="91"/>
      <c r="H36" s="87"/>
      <c r="I36" s="87"/>
    </row>
    <row r="37" spans="1:7" ht="30" customHeight="1">
      <c r="A37" s="92"/>
      <c r="D37" s="93"/>
      <c r="E37" s="89"/>
      <c r="F37" s="94"/>
      <c r="G37" s="91"/>
    </row>
    <row r="38" spans="4:6" ht="15">
      <c r="D38" s="95"/>
      <c r="E38" s="86"/>
      <c r="F38" s="4"/>
    </row>
    <row r="39" ht="15">
      <c r="D39" s="95"/>
    </row>
    <row r="40" ht="15">
      <c r="D40" s="95"/>
    </row>
  </sheetData>
  <sheetProtection/>
  <mergeCells count="2">
    <mergeCell ref="E5:I34"/>
    <mergeCell ref="G35:I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.28125" style="0" bestFit="1" customWidth="1"/>
    <col min="2" max="2" width="3.140625" style="126" customWidth="1"/>
    <col min="3" max="3" width="47.140625" style="0" bestFit="1" customWidth="1"/>
    <col min="4" max="5" width="7.00390625" style="127" bestFit="1" customWidth="1"/>
    <col min="6" max="6" width="11.57421875" style="128" bestFit="1" customWidth="1"/>
    <col min="7" max="7" width="3.8515625" style="129" bestFit="1" customWidth="1"/>
    <col min="8" max="8" width="1.28515625" style="96" customWidth="1"/>
  </cols>
  <sheetData>
    <row r="1" spans="2:7" ht="27">
      <c r="B1" s="90"/>
      <c r="C1" s="97" t="s">
        <v>907</v>
      </c>
      <c r="D1" s="98"/>
      <c r="E1" s="98"/>
      <c r="F1" s="99" t="s">
        <v>912</v>
      </c>
      <c r="G1" s="58"/>
    </row>
    <row r="2" spans="2:7" ht="27.75" thickBot="1">
      <c r="B2" s="90"/>
      <c r="C2" s="97"/>
      <c r="D2" s="100" t="s">
        <v>835</v>
      </c>
      <c r="E2" s="100" t="s">
        <v>836</v>
      </c>
      <c r="F2" s="100" t="s">
        <v>837</v>
      </c>
      <c r="G2" s="58"/>
    </row>
    <row r="3" spans="1:9" ht="25.5" customHeight="1" thickBot="1">
      <c r="A3" s="287">
        <v>1</v>
      </c>
      <c r="B3" s="288">
        <v>1</v>
      </c>
      <c r="C3" s="289" t="s">
        <v>106</v>
      </c>
      <c r="D3" s="290">
        <v>6</v>
      </c>
      <c r="E3" s="291">
        <v>91.5</v>
      </c>
      <c r="F3" s="292">
        <f>SUM(D3:E3)</f>
        <v>97.5</v>
      </c>
      <c r="G3" s="252" t="s">
        <v>844</v>
      </c>
      <c r="I3" s="60" t="s">
        <v>913</v>
      </c>
    </row>
    <row r="4" spans="1:7" ht="25.5" customHeight="1">
      <c r="A4" s="280">
        <v>2</v>
      </c>
      <c r="B4" s="281">
        <v>1</v>
      </c>
      <c r="C4" s="282" t="s">
        <v>263</v>
      </c>
      <c r="D4" s="283">
        <v>92</v>
      </c>
      <c r="E4" s="284"/>
      <c r="F4" s="285">
        <f>SUM(D4:E4)</f>
        <v>92</v>
      </c>
      <c r="G4" s="286" t="s">
        <v>850</v>
      </c>
    </row>
    <row r="5" spans="1:7" ht="25.5" customHeight="1" thickBot="1">
      <c r="A5" s="101">
        <v>3</v>
      </c>
      <c r="B5" s="102">
        <v>2</v>
      </c>
      <c r="C5" s="275" t="s">
        <v>90</v>
      </c>
      <c r="D5" s="276">
        <v>38</v>
      </c>
      <c r="E5" s="277">
        <v>25</v>
      </c>
      <c r="F5" s="278">
        <f>SUM(D5:E5)</f>
        <v>63</v>
      </c>
      <c r="G5" s="279" t="s">
        <v>844</v>
      </c>
    </row>
    <row r="6" spans="1:7" ht="25.5" customHeight="1">
      <c r="A6" s="103">
        <v>4</v>
      </c>
      <c r="B6" s="104">
        <v>1</v>
      </c>
      <c r="C6" s="266" t="s">
        <v>347</v>
      </c>
      <c r="D6" s="105">
        <v>43.6</v>
      </c>
      <c r="E6" s="267">
        <v>5.5</v>
      </c>
      <c r="F6" s="293">
        <f>SUM(D6:E6)</f>
        <v>49.1</v>
      </c>
      <c r="G6" s="268" t="s">
        <v>854</v>
      </c>
    </row>
    <row r="7" spans="1:7" ht="25.5" customHeight="1">
      <c r="A7" s="106">
        <v>5</v>
      </c>
      <c r="B7" s="107">
        <v>1</v>
      </c>
      <c r="C7" s="253" t="s">
        <v>126</v>
      </c>
      <c r="D7" s="109">
        <v>31.4</v>
      </c>
      <c r="E7" s="259">
        <v>17.5</v>
      </c>
      <c r="F7" s="294">
        <f>SUM(D7:E7)</f>
        <v>48.9</v>
      </c>
      <c r="G7" s="265" t="s">
        <v>845</v>
      </c>
    </row>
    <row r="8" spans="1:7" ht="25.5" customHeight="1">
      <c r="A8" s="106">
        <v>6</v>
      </c>
      <c r="B8" s="107">
        <v>1</v>
      </c>
      <c r="C8" s="253" t="s">
        <v>280</v>
      </c>
      <c r="D8" s="109">
        <v>16.5</v>
      </c>
      <c r="E8" s="259">
        <v>32</v>
      </c>
      <c r="F8" s="294">
        <f>SUM(D8:E8)</f>
        <v>48.5</v>
      </c>
      <c r="G8" s="265" t="s">
        <v>851</v>
      </c>
    </row>
    <row r="9" spans="1:7" ht="25.5" customHeight="1">
      <c r="A9" s="106">
        <v>7</v>
      </c>
      <c r="B9" s="107">
        <v>1</v>
      </c>
      <c r="C9" s="253" t="s">
        <v>378</v>
      </c>
      <c r="D9" s="109"/>
      <c r="E9" s="259">
        <v>48</v>
      </c>
      <c r="F9" s="294">
        <f>SUM(D9:E9)</f>
        <v>48</v>
      </c>
      <c r="G9" s="265" t="s">
        <v>855</v>
      </c>
    </row>
    <row r="10" spans="1:7" ht="25.5" customHeight="1">
      <c r="A10" s="106">
        <v>8</v>
      </c>
      <c r="B10" s="107">
        <v>1</v>
      </c>
      <c r="C10" s="253" t="s">
        <v>297</v>
      </c>
      <c r="D10" s="108">
        <v>28</v>
      </c>
      <c r="E10" s="260">
        <v>19</v>
      </c>
      <c r="F10" s="294">
        <f>SUM(D10:E10)</f>
        <v>47</v>
      </c>
      <c r="G10" s="265" t="s">
        <v>852</v>
      </c>
    </row>
    <row r="11" spans="1:7" ht="25.5" customHeight="1">
      <c r="A11" s="106">
        <v>9</v>
      </c>
      <c r="B11" s="107">
        <v>1</v>
      </c>
      <c r="C11" s="253" t="s">
        <v>79</v>
      </c>
      <c r="D11" s="109">
        <v>35</v>
      </c>
      <c r="E11" s="259">
        <v>6</v>
      </c>
      <c r="F11" s="294">
        <f>SUM(D11:E11)</f>
        <v>41</v>
      </c>
      <c r="G11" s="265" t="s">
        <v>843</v>
      </c>
    </row>
    <row r="12" spans="1:7" ht="25.5" customHeight="1">
      <c r="A12" s="106">
        <v>10</v>
      </c>
      <c r="B12" s="107">
        <v>2</v>
      </c>
      <c r="C12" s="253" t="s">
        <v>352</v>
      </c>
      <c r="D12" s="109">
        <v>35</v>
      </c>
      <c r="E12" s="259">
        <v>6</v>
      </c>
      <c r="F12" s="294">
        <f>SUM(D12:E12)</f>
        <v>41</v>
      </c>
      <c r="G12" s="265" t="s">
        <v>854</v>
      </c>
    </row>
    <row r="13" spans="1:7" ht="25.5" customHeight="1">
      <c r="A13" s="106">
        <v>11</v>
      </c>
      <c r="B13" s="115">
        <v>2</v>
      </c>
      <c r="C13" s="254" t="s">
        <v>310</v>
      </c>
      <c r="D13" s="116">
        <v>6.5</v>
      </c>
      <c r="E13" s="261">
        <v>33</v>
      </c>
      <c r="F13" s="295">
        <f>SUM(D13:E13)</f>
        <v>39.5</v>
      </c>
      <c r="G13" s="21" t="s">
        <v>852</v>
      </c>
    </row>
    <row r="14" spans="1:7" ht="25.5" customHeight="1">
      <c r="A14" s="106">
        <v>12</v>
      </c>
      <c r="B14" s="115">
        <v>2</v>
      </c>
      <c r="C14" s="254" t="s">
        <v>273</v>
      </c>
      <c r="D14" s="116"/>
      <c r="E14" s="261">
        <v>35</v>
      </c>
      <c r="F14" s="295">
        <f>SUM(D14:E14)</f>
        <v>35</v>
      </c>
      <c r="G14" s="21" t="s">
        <v>850</v>
      </c>
    </row>
    <row r="15" spans="1:7" ht="25.5" customHeight="1">
      <c r="A15" s="106">
        <v>13</v>
      </c>
      <c r="B15" s="115">
        <v>1</v>
      </c>
      <c r="C15" s="254" t="s">
        <v>14</v>
      </c>
      <c r="D15" s="116"/>
      <c r="E15" s="261">
        <v>30</v>
      </c>
      <c r="F15" s="295">
        <f>SUM(D15:E15)</f>
        <v>30</v>
      </c>
      <c r="G15" s="21" t="s">
        <v>842</v>
      </c>
    </row>
    <row r="16" spans="1:7" ht="25.5" customHeight="1">
      <c r="A16" s="106">
        <v>14</v>
      </c>
      <c r="B16" s="115">
        <v>3</v>
      </c>
      <c r="C16" s="254" t="s">
        <v>101</v>
      </c>
      <c r="D16" s="116"/>
      <c r="E16" s="261">
        <v>30</v>
      </c>
      <c r="F16" s="295">
        <f>SUM(D16:E16)</f>
        <v>30</v>
      </c>
      <c r="G16" s="21" t="s">
        <v>844</v>
      </c>
    </row>
    <row r="17" spans="1:7" ht="25.5" customHeight="1">
      <c r="A17" s="106">
        <v>15</v>
      </c>
      <c r="B17" s="115">
        <v>1</v>
      </c>
      <c r="C17" s="254" t="s">
        <v>147</v>
      </c>
      <c r="D17" s="116"/>
      <c r="E17" s="261">
        <v>30</v>
      </c>
      <c r="F17" s="295">
        <f>SUM(D17:E17)</f>
        <v>30</v>
      </c>
      <c r="G17" s="21" t="s">
        <v>846</v>
      </c>
    </row>
    <row r="18" spans="1:7" ht="25.5" customHeight="1" thickBot="1">
      <c r="A18" s="110">
        <v>16</v>
      </c>
      <c r="B18" s="269">
        <v>3</v>
      </c>
      <c r="C18" s="270" t="s">
        <v>349</v>
      </c>
      <c r="D18" s="271"/>
      <c r="E18" s="272">
        <v>30</v>
      </c>
      <c r="F18" s="296">
        <f>SUM(D18:E18)</f>
        <v>30</v>
      </c>
      <c r="G18" s="36" t="s">
        <v>854</v>
      </c>
    </row>
    <row r="19" spans="1:7" ht="25.5" customHeight="1">
      <c r="A19" s="111">
        <v>17</v>
      </c>
      <c r="B19" s="112"/>
      <c r="C19" s="273"/>
      <c r="D19" s="113"/>
      <c r="E19" s="262"/>
      <c r="F19" s="274"/>
      <c r="G19" s="15"/>
    </row>
    <row r="20" spans="1:7" ht="25.5" customHeight="1">
      <c r="A20" s="114">
        <v>18</v>
      </c>
      <c r="B20" s="112"/>
      <c r="C20" s="255"/>
      <c r="D20" s="113"/>
      <c r="E20" s="262"/>
      <c r="F20" s="15"/>
      <c r="G20" s="15"/>
    </row>
    <row r="21" spans="1:7" ht="25.5" customHeight="1">
      <c r="A21" s="114">
        <v>19</v>
      </c>
      <c r="B21" s="115"/>
      <c r="C21" s="256"/>
      <c r="D21" s="116"/>
      <c r="E21" s="261"/>
      <c r="F21" s="21"/>
      <c r="G21" s="21"/>
    </row>
    <row r="22" spans="1:7" ht="25.5" customHeight="1">
      <c r="A22" s="114">
        <v>20</v>
      </c>
      <c r="B22" s="115"/>
      <c r="C22" s="256"/>
      <c r="D22" s="116"/>
      <c r="E22" s="261"/>
      <c r="F22" s="21"/>
      <c r="G22" s="21"/>
    </row>
    <row r="23" spans="1:7" ht="25.5" customHeight="1">
      <c r="A23" s="114">
        <v>21</v>
      </c>
      <c r="B23" s="115"/>
      <c r="C23" s="256"/>
      <c r="D23" s="116"/>
      <c r="E23" s="261"/>
      <c r="F23" s="21"/>
      <c r="G23" s="21"/>
    </row>
    <row r="24" spans="1:7" ht="25.5" customHeight="1">
      <c r="A24" s="114">
        <v>22</v>
      </c>
      <c r="B24" s="115"/>
      <c r="C24" s="257"/>
      <c r="D24" s="118"/>
      <c r="E24" s="263"/>
      <c r="F24" s="21"/>
      <c r="G24" s="21"/>
    </row>
    <row r="25" spans="1:7" ht="25.5" customHeight="1">
      <c r="A25" s="114">
        <v>23</v>
      </c>
      <c r="B25" s="115"/>
      <c r="C25" s="257"/>
      <c r="D25" s="118"/>
      <c r="E25" s="263"/>
      <c r="F25" s="21"/>
      <c r="G25" s="21"/>
    </row>
    <row r="26" spans="1:7" ht="25.5" customHeight="1">
      <c r="A26" s="114">
        <v>24</v>
      </c>
      <c r="B26" s="115"/>
      <c r="C26" s="256"/>
      <c r="D26" s="116"/>
      <c r="E26" s="261"/>
      <c r="F26" s="21"/>
      <c r="G26" s="21"/>
    </row>
    <row r="27" spans="1:7" ht="25.5" customHeight="1" thickBot="1">
      <c r="A27" s="119">
        <v>25</v>
      </c>
      <c r="B27" s="34"/>
      <c r="C27" s="258"/>
      <c r="D27" s="120"/>
      <c r="E27" s="264"/>
      <c r="F27" s="36"/>
      <c r="G27" s="36"/>
    </row>
    <row r="28" spans="2:7" ht="16.5" customHeight="1" thickBot="1">
      <c r="B28" s="90"/>
      <c r="C28" s="121"/>
      <c r="D28" s="122">
        <f>SUM(D3:D27)</f>
        <v>332</v>
      </c>
      <c r="E28" s="123">
        <f>SUM(E3:E27)</f>
        <v>438.5</v>
      </c>
      <c r="F28" s="124">
        <f>SUM(F3:F27)</f>
        <v>770.5</v>
      </c>
      <c r="G28" s="125"/>
    </row>
    <row r="29" spans="1:8" ht="18.75">
      <c r="A29" s="96"/>
      <c r="H29"/>
    </row>
    <row r="30" spans="1:10" ht="15.75">
      <c r="A30" s="95"/>
      <c r="B30" s="130"/>
      <c r="C30" s="131"/>
      <c r="D30" s="132"/>
      <c r="E30" s="132"/>
      <c r="F30" s="133"/>
      <c r="G30" s="133"/>
      <c r="H30" s="134"/>
      <c r="I30" s="134"/>
      <c r="J30" s="134"/>
    </row>
    <row r="31" spans="1:10" ht="15.75">
      <c r="A31" s="95"/>
      <c r="B31" s="130"/>
      <c r="C31" s="131"/>
      <c r="D31" s="132"/>
      <c r="E31" s="132"/>
      <c r="F31" s="133"/>
      <c r="G31" s="133"/>
      <c r="H31" s="134"/>
      <c r="I31" s="134"/>
      <c r="J31" s="134"/>
    </row>
    <row r="32" spans="1:10" ht="15.75">
      <c r="A32" s="95"/>
      <c r="B32" s="135"/>
      <c r="C32" s="131"/>
      <c r="D32" s="132"/>
      <c r="E32" s="132"/>
      <c r="F32" s="133"/>
      <c r="G32" s="133"/>
      <c r="H32" s="134"/>
      <c r="I32" s="134"/>
      <c r="J32" s="134"/>
    </row>
    <row r="33" spans="1:10" ht="15.75">
      <c r="A33" s="95"/>
      <c r="B33" s="135"/>
      <c r="C33" s="131"/>
      <c r="D33" s="132"/>
      <c r="E33" s="132"/>
      <c r="F33" s="133"/>
      <c r="G33" s="133"/>
      <c r="H33" s="134"/>
      <c r="I33" s="134"/>
      <c r="J33" s="134"/>
    </row>
    <row r="34" spans="1:10" ht="15.75">
      <c r="A34" s="95"/>
      <c r="B34" s="135"/>
      <c r="C34" s="136"/>
      <c r="D34" s="133"/>
      <c r="E34" s="133"/>
      <c r="F34" s="133"/>
      <c r="G34" s="133"/>
      <c r="H34" s="134"/>
      <c r="I34" s="134"/>
      <c r="J34" s="134"/>
    </row>
    <row r="35" spans="1:10" ht="15.75">
      <c r="A35" s="95"/>
      <c r="B35" s="135"/>
      <c r="C35" s="131"/>
      <c r="D35" s="132"/>
      <c r="E35" s="132"/>
      <c r="F35" s="133"/>
      <c r="G35" s="133"/>
      <c r="H35" s="134"/>
      <c r="I35" s="134"/>
      <c r="J35" s="134"/>
    </row>
    <row r="36" spans="1:10" ht="15.75">
      <c r="A36" s="95"/>
      <c r="B36" s="130"/>
      <c r="C36" s="136"/>
      <c r="D36" s="132"/>
      <c r="E36" s="132"/>
      <c r="F36" s="133"/>
      <c r="G36" s="133"/>
      <c r="H36" s="134"/>
      <c r="I36" s="134"/>
      <c r="J36" s="134"/>
    </row>
    <row r="37" spans="1:10" ht="15.75">
      <c r="A37" s="95"/>
      <c r="B37" s="130"/>
      <c r="C37" s="131"/>
      <c r="D37" s="132"/>
      <c r="E37" s="132"/>
      <c r="F37" s="133"/>
      <c r="G37" s="133"/>
      <c r="H37" s="134"/>
      <c r="I37" s="134"/>
      <c r="J37" s="134"/>
    </row>
    <row r="38" spans="1:10" ht="15.75">
      <c r="A38" s="95"/>
      <c r="B38" s="130"/>
      <c r="C38" s="131"/>
      <c r="D38" s="132"/>
      <c r="E38" s="132"/>
      <c r="F38" s="133"/>
      <c r="G38" s="133"/>
      <c r="H38" s="134"/>
      <c r="I38" s="134"/>
      <c r="J38" s="134"/>
    </row>
    <row r="39" spans="1:10" ht="15.75">
      <c r="A39" s="95"/>
      <c r="B39" s="130"/>
      <c r="C39" s="131"/>
      <c r="D39" s="132"/>
      <c r="E39" s="132"/>
      <c r="F39" s="133"/>
      <c r="G39" s="133"/>
      <c r="H39" s="134"/>
      <c r="I39" s="134"/>
      <c r="J39" s="134"/>
    </row>
    <row r="40" spans="1:10" ht="15.75">
      <c r="A40" s="95"/>
      <c r="B40" s="130"/>
      <c r="C40" s="131"/>
      <c r="D40" s="132"/>
      <c r="E40" s="132"/>
      <c r="F40" s="133"/>
      <c r="G40" s="133"/>
      <c r="H40" s="134"/>
      <c r="I40" s="134"/>
      <c r="J40" s="134"/>
    </row>
    <row r="41" spans="1:10" ht="15.75">
      <c r="A41" s="95"/>
      <c r="B41" s="135"/>
      <c r="C41" s="131"/>
      <c r="D41" s="132"/>
      <c r="E41" s="132"/>
      <c r="F41" s="133"/>
      <c r="G41" s="133"/>
      <c r="H41" s="134"/>
      <c r="I41" s="134"/>
      <c r="J41" s="134"/>
    </row>
    <row r="42" spans="1:10" ht="15.75">
      <c r="A42" s="95"/>
      <c r="B42" s="135"/>
      <c r="C42" s="131"/>
      <c r="D42" s="132"/>
      <c r="E42" s="132"/>
      <c r="F42" s="133"/>
      <c r="G42" s="133"/>
      <c r="H42" s="134"/>
      <c r="I42" s="134"/>
      <c r="J42" s="134"/>
    </row>
    <row r="43" spans="1:10" ht="15.75">
      <c r="A43" s="95"/>
      <c r="B43" s="130"/>
      <c r="C43" s="131"/>
      <c r="D43" s="132"/>
      <c r="E43" s="132"/>
      <c r="F43" s="133"/>
      <c r="G43" s="133"/>
      <c r="H43" s="134"/>
      <c r="I43" s="134"/>
      <c r="J43" s="134"/>
    </row>
    <row r="44" spans="1:10" ht="15.75">
      <c r="A44" s="95"/>
      <c r="B44" s="130"/>
      <c r="C44" s="131"/>
      <c r="D44" s="132"/>
      <c r="E44" s="132"/>
      <c r="F44" s="133"/>
      <c r="G44" s="133"/>
      <c r="H44" s="134"/>
      <c r="I44" s="134"/>
      <c r="J44" s="134"/>
    </row>
    <row r="45" spans="1:10" ht="15.75">
      <c r="A45" s="95"/>
      <c r="B45" s="130"/>
      <c r="C45" s="131"/>
      <c r="D45" s="132"/>
      <c r="E45" s="137"/>
      <c r="F45" s="133"/>
      <c r="G45" s="133"/>
      <c r="H45" s="134"/>
      <c r="I45" s="134"/>
      <c r="J45" s="134"/>
    </row>
    <row r="46" spans="1:10" ht="15.75">
      <c r="A46" s="95"/>
      <c r="B46" s="130"/>
      <c r="C46" s="131"/>
      <c r="D46" s="132"/>
      <c r="E46" s="132"/>
      <c r="F46" s="133"/>
      <c r="G46" s="133"/>
      <c r="H46" s="134"/>
      <c r="I46" s="134"/>
      <c r="J46" s="134"/>
    </row>
    <row r="47" spans="1:10" ht="15.75">
      <c r="A47" s="95"/>
      <c r="B47" s="130"/>
      <c r="C47" s="131"/>
      <c r="D47" s="132"/>
      <c r="E47" s="132"/>
      <c r="F47" s="133"/>
      <c r="G47" s="133"/>
      <c r="H47" s="134"/>
      <c r="I47" s="134"/>
      <c r="J47" s="134"/>
    </row>
    <row r="48" spans="2:8" ht="18.75">
      <c r="B48"/>
      <c r="D48"/>
      <c r="E48"/>
      <c r="G48"/>
      <c r="H48"/>
    </row>
    <row r="49" spans="2:8" ht="15">
      <c r="B49"/>
      <c r="D49"/>
      <c r="E49"/>
      <c r="F49"/>
      <c r="G49"/>
      <c r="H49"/>
    </row>
    <row r="50" spans="2:8" ht="15">
      <c r="B50"/>
      <c r="D50"/>
      <c r="E50"/>
      <c r="F50"/>
      <c r="G50"/>
      <c r="H50"/>
    </row>
    <row r="51" spans="2:8" ht="15">
      <c r="B51"/>
      <c r="D51"/>
      <c r="E51"/>
      <c r="F51"/>
      <c r="G51"/>
      <c r="H51"/>
    </row>
    <row r="52" spans="2:8" ht="15">
      <c r="B52"/>
      <c r="D52"/>
      <c r="E52"/>
      <c r="F52"/>
      <c r="G52"/>
      <c r="H52"/>
    </row>
    <row r="53" spans="2:8" ht="15">
      <c r="B53"/>
      <c r="D53"/>
      <c r="E53"/>
      <c r="F53"/>
      <c r="G53"/>
      <c r="H53"/>
    </row>
  </sheetData>
  <sheetProtection/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9.28125" style="0" customWidth="1"/>
    <col min="2" max="2" width="10.140625" style="4" bestFit="1" customWidth="1"/>
    <col min="3" max="3" width="19.140625" style="0" bestFit="1" customWidth="1"/>
    <col min="4" max="4" width="2.421875" style="96" customWidth="1"/>
    <col min="5" max="5" width="9.8515625" style="0" bestFit="1" customWidth="1"/>
  </cols>
  <sheetData>
    <row r="1" spans="1:7" ht="25.5">
      <c r="A1" s="138" t="s">
        <v>908</v>
      </c>
      <c r="B1" s="139"/>
      <c r="C1" s="139"/>
      <c r="D1" s="140"/>
      <c r="E1" s="141"/>
      <c r="F1" s="141"/>
      <c r="G1" s="141"/>
    </row>
    <row r="2" spans="1:7" ht="26.25" thickBot="1">
      <c r="A2" s="138"/>
      <c r="B2" s="139"/>
      <c r="C2" s="142"/>
      <c r="D2" s="140"/>
      <c r="E2" s="141"/>
      <c r="F2" s="141"/>
      <c r="G2" s="141"/>
    </row>
    <row r="3" spans="1:7" ht="26.25" thickBot="1">
      <c r="A3" s="143" t="s">
        <v>904</v>
      </c>
      <c r="B3" s="144" t="s">
        <v>905</v>
      </c>
      <c r="C3" s="303" t="s">
        <v>912</v>
      </c>
      <c r="D3" s="145"/>
      <c r="E3" s="146" t="s">
        <v>913</v>
      </c>
      <c r="F3" s="141"/>
      <c r="G3" s="141"/>
    </row>
    <row r="4" spans="1:7" ht="24.75" customHeight="1" thickBot="1">
      <c r="A4" s="315">
        <v>1</v>
      </c>
      <c r="B4" s="316" t="s">
        <v>845</v>
      </c>
      <c r="C4" s="317">
        <f>'2.A'!G31</f>
        <v>0.32142857142857145</v>
      </c>
      <c r="D4" s="147"/>
      <c r="E4" s="148"/>
      <c r="F4" s="141"/>
      <c r="G4" s="141"/>
    </row>
    <row r="5" spans="1:9" ht="24.75" customHeight="1">
      <c r="A5" s="312">
        <v>2</v>
      </c>
      <c r="B5" s="313" t="s">
        <v>842</v>
      </c>
      <c r="C5" s="314">
        <f>'1.A'!G29</f>
        <v>0.3076923076923077</v>
      </c>
      <c r="D5" s="147"/>
      <c r="E5" s="149"/>
      <c r="F5" s="150"/>
      <c r="G5" s="151"/>
      <c r="H5" s="151"/>
      <c r="I5" s="152"/>
    </row>
    <row r="6" spans="1:9" ht="24.75" customHeight="1" thickBot="1">
      <c r="A6" s="153">
        <v>3</v>
      </c>
      <c r="B6" s="302" t="s">
        <v>855</v>
      </c>
      <c r="C6" s="304">
        <f>'4.D'!G25</f>
        <v>0.2727272727272727</v>
      </c>
      <c r="D6" s="147"/>
      <c r="E6" s="154"/>
      <c r="F6" s="150"/>
      <c r="G6" s="151"/>
      <c r="H6" s="151"/>
      <c r="I6" s="152"/>
    </row>
    <row r="7" spans="1:9" ht="21.75" customHeight="1">
      <c r="A7" s="155">
        <v>4</v>
      </c>
      <c r="B7" s="311" t="s">
        <v>846</v>
      </c>
      <c r="C7" s="305">
        <f>'2.B'!G30</f>
        <v>0.25925925925925924</v>
      </c>
      <c r="D7" s="147"/>
      <c r="E7" s="150"/>
      <c r="F7" s="150"/>
      <c r="G7" s="151"/>
      <c r="H7" s="151"/>
      <c r="I7" s="152"/>
    </row>
    <row r="8" spans="1:9" ht="21.75" customHeight="1">
      <c r="A8" s="156">
        <v>5</v>
      </c>
      <c r="B8" s="297" t="s">
        <v>844</v>
      </c>
      <c r="C8" s="306">
        <f>'1.D'!G27</f>
        <v>0.25</v>
      </c>
      <c r="D8" s="147"/>
      <c r="E8" s="150"/>
      <c r="F8" s="150"/>
      <c r="G8" s="151"/>
      <c r="H8" s="151"/>
      <c r="I8" s="152"/>
    </row>
    <row r="9" spans="1:9" ht="21.75" customHeight="1">
      <c r="A9" s="156">
        <v>6</v>
      </c>
      <c r="B9" s="297" t="s">
        <v>843</v>
      </c>
      <c r="C9" s="306">
        <f>'1.C'!G29</f>
        <v>0.19230769230769232</v>
      </c>
      <c r="D9" s="147"/>
      <c r="E9" s="150"/>
      <c r="F9" s="150"/>
      <c r="G9" s="151"/>
      <c r="H9" s="151"/>
      <c r="I9" s="152"/>
    </row>
    <row r="10" spans="1:9" ht="21.75" customHeight="1">
      <c r="A10" s="156">
        <v>7</v>
      </c>
      <c r="B10" s="297" t="s">
        <v>852</v>
      </c>
      <c r="C10" s="306">
        <f>'4.A'!G25</f>
        <v>0.18181818181818182</v>
      </c>
      <c r="D10" s="147"/>
      <c r="E10" s="150"/>
      <c r="F10" s="150"/>
      <c r="G10" s="151"/>
      <c r="H10" s="151"/>
      <c r="I10" s="152"/>
    </row>
    <row r="11" spans="1:9" ht="21.75" customHeight="1">
      <c r="A11" s="156">
        <v>8</v>
      </c>
      <c r="B11" s="297" t="s">
        <v>851</v>
      </c>
      <c r="C11" s="306">
        <f>'3.D'!G21</f>
        <v>0.16666666666666666</v>
      </c>
      <c r="D11" s="147"/>
      <c r="E11" s="150"/>
      <c r="F11" s="150"/>
      <c r="G11" s="151"/>
      <c r="H11" s="151"/>
      <c r="I11" s="152"/>
    </row>
    <row r="12" spans="1:9" ht="21.75" customHeight="1">
      <c r="A12" s="156">
        <v>9</v>
      </c>
      <c r="B12" s="297" t="s">
        <v>847</v>
      </c>
      <c r="C12" s="306">
        <f>'2.C'!G31</f>
        <v>0.14285714285714285</v>
      </c>
      <c r="D12" s="147"/>
      <c r="E12" s="150"/>
      <c r="F12" s="150"/>
      <c r="G12" s="151"/>
      <c r="H12" s="151"/>
      <c r="I12" s="152"/>
    </row>
    <row r="13" spans="1:9" ht="21.75" customHeight="1">
      <c r="A13" s="156">
        <v>10</v>
      </c>
      <c r="B13" s="297" t="s">
        <v>854</v>
      </c>
      <c r="C13" s="306">
        <f>'4.C'!G26</f>
        <v>0.13043478260869565</v>
      </c>
      <c r="D13" s="147"/>
      <c r="E13" s="150"/>
      <c r="F13" s="150"/>
      <c r="G13" s="151"/>
      <c r="H13" s="151"/>
      <c r="I13" s="152"/>
    </row>
    <row r="14" spans="1:9" ht="21.75" customHeight="1">
      <c r="A14" s="156">
        <v>11</v>
      </c>
      <c r="B14" s="297" t="s">
        <v>850</v>
      </c>
      <c r="C14" s="306">
        <f>'3.C'!G27</f>
        <v>0.125</v>
      </c>
      <c r="D14" s="147"/>
      <c r="E14" s="150"/>
      <c r="F14" s="150"/>
      <c r="G14" s="151"/>
      <c r="H14" s="151"/>
      <c r="I14" s="152"/>
    </row>
    <row r="15" spans="1:9" ht="21.75" customHeight="1">
      <c r="A15" s="156">
        <v>12</v>
      </c>
      <c r="B15" s="297" t="s">
        <v>839</v>
      </c>
      <c r="C15" s="306">
        <f>'1.B'!G29</f>
        <v>0.11538461538461539</v>
      </c>
      <c r="D15" s="147"/>
      <c r="E15" s="150"/>
      <c r="F15" s="150"/>
      <c r="G15" s="151"/>
      <c r="H15" s="151"/>
      <c r="I15" s="152"/>
    </row>
    <row r="16" spans="1:9" ht="21.75" customHeight="1">
      <c r="A16" s="156">
        <v>13</v>
      </c>
      <c r="B16" s="297" t="s">
        <v>857</v>
      </c>
      <c r="C16" s="306">
        <f>'5.B'!G30</f>
        <v>0.07407407407407407</v>
      </c>
      <c r="D16" s="147"/>
      <c r="E16" s="150"/>
      <c r="F16" s="150"/>
      <c r="G16" s="151"/>
      <c r="H16" s="151"/>
      <c r="I16" s="152"/>
    </row>
    <row r="17" spans="1:9" ht="21.75" customHeight="1">
      <c r="A17" s="156">
        <v>14</v>
      </c>
      <c r="B17" s="297" t="s">
        <v>849</v>
      </c>
      <c r="C17" s="306">
        <f>'3.B'!G25</f>
        <v>0.045454545454545456</v>
      </c>
      <c r="D17" s="147"/>
      <c r="E17" s="150"/>
      <c r="F17" s="150"/>
      <c r="G17" s="151"/>
      <c r="H17" s="151"/>
      <c r="I17" s="152"/>
    </row>
    <row r="18" spans="1:9" ht="21.75" customHeight="1">
      <c r="A18" s="156">
        <v>15</v>
      </c>
      <c r="B18" s="297" t="s">
        <v>858</v>
      </c>
      <c r="C18" s="306">
        <f>'5.C'!G29</f>
        <v>0.038461538461538464</v>
      </c>
      <c r="D18" s="147"/>
      <c r="E18" s="150"/>
      <c r="F18" s="150"/>
      <c r="G18" s="183"/>
      <c r="H18" s="183"/>
      <c r="I18" s="184"/>
    </row>
    <row r="19" spans="1:9" ht="21.75" customHeight="1" thickBot="1">
      <c r="A19" s="157">
        <v>16</v>
      </c>
      <c r="B19" s="298" t="s">
        <v>856</v>
      </c>
      <c r="C19" s="307">
        <f>'5.A'!G30</f>
        <v>0.037037037037037035</v>
      </c>
      <c r="D19" s="147"/>
      <c r="E19" s="150"/>
      <c r="F19" s="150"/>
      <c r="G19" s="151"/>
      <c r="H19" s="151"/>
      <c r="I19" s="152"/>
    </row>
    <row r="20" spans="1:9" ht="18.75" customHeight="1">
      <c r="A20" s="158">
        <v>17</v>
      </c>
      <c r="B20" s="299" t="s">
        <v>848</v>
      </c>
      <c r="C20" s="308">
        <f>'3.A'!G27</f>
        <v>0</v>
      </c>
      <c r="D20" s="147"/>
      <c r="E20" s="150"/>
      <c r="F20" s="150"/>
      <c r="G20" s="151"/>
      <c r="H20" s="151"/>
      <c r="I20" s="152"/>
    </row>
    <row r="21" spans="1:9" ht="18.75" customHeight="1">
      <c r="A21" s="156">
        <v>18</v>
      </c>
      <c r="B21" s="297" t="s">
        <v>853</v>
      </c>
      <c r="C21" s="309">
        <f>'4.B'!G26</f>
        <v>0</v>
      </c>
      <c r="D21" s="147"/>
      <c r="E21" s="150"/>
      <c r="F21" s="150"/>
      <c r="G21" s="151"/>
      <c r="H21" s="151"/>
      <c r="I21" s="152"/>
    </row>
    <row r="22" spans="1:9" ht="18.75" customHeight="1">
      <c r="A22" s="156">
        <v>19</v>
      </c>
      <c r="B22" s="297" t="s">
        <v>859</v>
      </c>
      <c r="C22" s="309">
        <f>'6.A'!G32</f>
        <v>0</v>
      </c>
      <c r="D22" s="147"/>
      <c r="E22" s="150"/>
      <c r="F22" s="150"/>
      <c r="G22" s="151"/>
      <c r="H22" s="151"/>
      <c r="I22" s="152"/>
    </row>
    <row r="23" spans="1:9" ht="18.75" customHeight="1">
      <c r="A23" s="156">
        <v>20</v>
      </c>
      <c r="B23" s="297" t="s">
        <v>860</v>
      </c>
      <c r="C23" s="309">
        <f>'6.B'!G28</f>
        <v>0</v>
      </c>
      <c r="D23" s="147"/>
      <c r="E23" s="150"/>
      <c r="F23" s="150"/>
      <c r="G23" s="151"/>
      <c r="H23" s="151"/>
      <c r="I23" s="152"/>
    </row>
    <row r="24" spans="1:7" ht="18.75" customHeight="1">
      <c r="A24" s="156">
        <v>21</v>
      </c>
      <c r="B24" s="297" t="s">
        <v>861</v>
      </c>
      <c r="C24" s="309">
        <f>'6.C'!G26</f>
        <v>0</v>
      </c>
      <c r="D24" s="147"/>
      <c r="E24" s="159"/>
      <c r="F24" s="159"/>
      <c r="G24" s="159"/>
    </row>
    <row r="25" spans="1:7" ht="18.75" customHeight="1">
      <c r="A25" s="156">
        <v>22</v>
      </c>
      <c r="B25" s="297" t="s">
        <v>862</v>
      </c>
      <c r="C25" s="309">
        <f>'7.A'!G28</f>
        <v>0</v>
      </c>
      <c r="D25" s="147"/>
      <c r="E25" s="159"/>
      <c r="F25" s="159"/>
      <c r="G25" s="159"/>
    </row>
    <row r="26" spans="1:7" ht="18.75" customHeight="1">
      <c r="A26" s="156">
        <v>23</v>
      </c>
      <c r="B26" s="297" t="s">
        <v>863</v>
      </c>
      <c r="C26" s="309">
        <f>'7.B'!G31</f>
        <v>0</v>
      </c>
      <c r="D26" s="147"/>
      <c r="E26" s="159"/>
      <c r="F26" s="159"/>
      <c r="G26" s="159"/>
    </row>
    <row r="27" spans="1:7" ht="18.75" customHeight="1">
      <c r="A27" s="156">
        <v>24</v>
      </c>
      <c r="B27" s="297" t="s">
        <v>864</v>
      </c>
      <c r="C27" s="309">
        <f>'7.C'!G32</f>
        <v>0</v>
      </c>
      <c r="D27" s="147"/>
      <c r="E27" s="159"/>
      <c r="F27" s="159"/>
      <c r="G27" s="159"/>
    </row>
    <row r="28" spans="1:7" ht="18.75" customHeight="1">
      <c r="A28" s="156">
        <v>25</v>
      </c>
      <c r="B28" s="297" t="s">
        <v>865</v>
      </c>
      <c r="C28" s="309">
        <f>'8.A'!G26</f>
        <v>0</v>
      </c>
      <c r="D28" s="147"/>
      <c r="E28" s="159"/>
      <c r="F28" s="159"/>
      <c r="G28" s="159"/>
    </row>
    <row r="29" spans="1:7" ht="18.75" customHeight="1">
      <c r="A29" s="156">
        <v>26</v>
      </c>
      <c r="B29" s="297" t="s">
        <v>866</v>
      </c>
      <c r="C29" s="309">
        <f>'8.B'!G21</f>
        <v>0</v>
      </c>
      <c r="D29" s="147"/>
      <c r="E29" s="159"/>
      <c r="F29" s="159"/>
      <c r="G29" s="159"/>
    </row>
    <row r="30" spans="1:7" ht="18.75" customHeight="1">
      <c r="A30" s="156">
        <v>27</v>
      </c>
      <c r="B30" s="297" t="s">
        <v>867</v>
      </c>
      <c r="C30" s="309">
        <f>'8.C'!G21</f>
        <v>0</v>
      </c>
      <c r="D30" s="147"/>
      <c r="E30" s="141"/>
      <c r="F30" s="141"/>
      <c r="G30" s="141"/>
    </row>
    <row r="31" spans="1:7" ht="18.75" customHeight="1">
      <c r="A31" s="156">
        <v>28</v>
      </c>
      <c r="B31" s="297" t="s">
        <v>868</v>
      </c>
      <c r="C31" s="309">
        <f>'8.D'!G25</f>
        <v>0</v>
      </c>
      <c r="D31" s="147"/>
      <c r="E31" s="141"/>
      <c r="F31" s="141"/>
      <c r="G31" s="141"/>
    </row>
    <row r="32" spans="1:7" ht="18.75" customHeight="1">
      <c r="A32" s="156">
        <v>29</v>
      </c>
      <c r="B32" s="297" t="s">
        <v>869</v>
      </c>
      <c r="C32" s="309">
        <f>'9.A'!G29</f>
        <v>0</v>
      </c>
      <c r="D32" s="147"/>
      <c r="E32" s="141"/>
      <c r="F32" s="141"/>
      <c r="G32" s="141"/>
    </row>
    <row r="33" spans="1:7" ht="18.75" customHeight="1">
      <c r="A33" s="156">
        <v>30</v>
      </c>
      <c r="B33" s="297" t="s">
        <v>870</v>
      </c>
      <c r="C33" s="309">
        <f>'9.B'!G25</f>
        <v>0</v>
      </c>
      <c r="D33" s="147"/>
      <c r="E33" s="86"/>
      <c r="F33" s="141"/>
      <c r="G33" s="141"/>
    </row>
    <row r="34" spans="1:7" ht="18.75" customHeight="1">
      <c r="A34" s="156">
        <v>31</v>
      </c>
      <c r="B34" s="297" t="s">
        <v>871</v>
      </c>
      <c r="C34" s="309">
        <f>'9.C'!G24</f>
        <v>0</v>
      </c>
      <c r="D34" s="147"/>
      <c r="E34" s="160"/>
      <c r="F34" s="141"/>
      <c r="G34" s="141"/>
    </row>
    <row r="35" spans="1:5" ht="18.75" customHeight="1" thickBot="1">
      <c r="A35" s="157">
        <v>32</v>
      </c>
      <c r="B35" s="298" t="s">
        <v>872</v>
      </c>
      <c r="C35" s="310">
        <f>'9.D'!G25</f>
        <v>0</v>
      </c>
      <c r="D35" s="147"/>
      <c r="E35" s="86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</sheetPr>
  <dimension ref="A1:G34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478</v>
      </c>
    </row>
    <row r="2" ht="15">
      <c r="A2" s="40" t="s">
        <v>479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480</v>
      </c>
      <c r="C4" s="7"/>
      <c r="D4" s="8"/>
      <c r="E4" s="8">
        <f aca="true" t="shared" si="0" ref="E4:E32">SUM(C4:D4)</f>
        <v>0</v>
      </c>
      <c r="F4" s="9" t="s">
        <v>859</v>
      </c>
    </row>
    <row r="5" spans="1:6" ht="15.75">
      <c r="A5" s="42">
        <v>2</v>
      </c>
      <c r="B5" s="47" t="s">
        <v>481</v>
      </c>
      <c r="C5" s="12"/>
      <c r="D5" s="13"/>
      <c r="E5" s="14">
        <f t="shared" si="0"/>
        <v>0</v>
      </c>
      <c r="F5" s="21" t="s">
        <v>859</v>
      </c>
    </row>
    <row r="6" spans="1:6" ht="15.75">
      <c r="A6" s="43">
        <v>3</v>
      </c>
      <c r="B6" s="47" t="s">
        <v>482</v>
      </c>
      <c r="C6" s="18"/>
      <c r="D6" s="19"/>
      <c r="E6" s="20">
        <f t="shared" si="0"/>
        <v>0</v>
      </c>
      <c r="F6" s="21" t="s">
        <v>859</v>
      </c>
    </row>
    <row r="7" spans="1:6" ht="15.75">
      <c r="A7" s="43">
        <v>4</v>
      </c>
      <c r="B7" s="47" t="s">
        <v>483</v>
      </c>
      <c r="C7" s="18"/>
      <c r="D7" s="19"/>
      <c r="E7" s="20">
        <f t="shared" si="0"/>
        <v>0</v>
      </c>
      <c r="F7" s="21" t="s">
        <v>859</v>
      </c>
    </row>
    <row r="8" spans="1:6" ht="15.75">
      <c r="A8" s="43">
        <v>5</v>
      </c>
      <c r="B8" s="47" t="s">
        <v>484</v>
      </c>
      <c r="C8" s="22"/>
      <c r="D8" s="23"/>
      <c r="E8" s="20">
        <f t="shared" si="0"/>
        <v>0</v>
      </c>
      <c r="F8" s="21" t="s">
        <v>859</v>
      </c>
    </row>
    <row r="9" spans="1:6" ht="15.75">
      <c r="A9" s="43">
        <v>6</v>
      </c>
      <c r="B9" s="47" t="s">
        <v>485</v>
      </c>
      <c r="C9" s="18"/>
      <c r="D9" s="19"/>
      <c r="E9" s="20">
        <f t="shared" si="0"/>
        <v>0</v>
      </c>
      <c r="F9" s="21" t="s">
        <v>859</v>
      </c>
    </row>
    <row r="10" spans="1:6" ht="15.75">
      <c r="A10" s="43">
        <v>7</v>
      </c>
      <c r="B10" s="47" t="s">
        <v>486</v>
      </c>
      <c r="C10" s="18"/>
      <c r="D10" s="19"/>
      <c r="E10" s="20">
        <f t="shared" si="0"/>
        <v>0</v>
      </c>
      <c r="F10" s="21" t="s">
        <v>859</v>
      </c>
    </row>
    <row r="11" spans="1:6" ht="15.75">
      <c r="A11" s="43">
        <v>8</v>
      </c>
      <c r="B11" s="47" t="s">
        <v>487</v>
      </c>
      <c r="C11" s="18"/>
      <c r="D11" s="19"/>
      <c r="E11" s="20">
        <f t="shared" si="0"/>
        <v>0</v>
      </c>
      <c r="F11" s="21" t="s">
        <v>859</v>
      </c>
    </row>
    <row r="12" spans="1:6" ht="15.75">
      <c r="A12" s="43">
        <v>9</v>
      </c>
      <c r="B12" s="47" t="s">
        <v>488</v>
      </c>
      <c r="C12" s="18"/>
      <c r="D12" s="19"/>
      <c r="E12" s="20">
        <f t="shared" si="0"/>
        <v>0</v>
      </c>
      <c r="F12" s="21" t="s">
        <v>859</v>
      </c>
    </row>
    <row r="13" spans="1:6" ht="15.75">
      <c r="A13" s="43">
        <v>10</v>
      </c>
      <c r="B13" s="47" t="s">
        <v>489</v>
      </c>
      <c r="C13" s="18"/>
      <c r="D13" s="19"/>
      <c r="E13" s="20">
        <f t="shared" si="0"/>
        <v>0</v>
      </c>
      <c r="F13" s="21" t="s">
        <v>859</v>
      </c>
    </row>
    <row r="14" spans="1:6" ht="15.75">
      <c r="A14" s="43">
        <v>11</v>
      </c>
      <c r="B14" s="47" t="s">
        <v>490</v>
      </c>
      <c r="C14" s="12"/>
      <c r="D14" s="13"/>
      <c r="E14" s="20">
        <f t="shared" si="0"/>
        <v>0</v>
      </c>
      <c r="F14" s="21" t="s">
        <v>859</v>
      </c>
    </row>
    <row r="15" spans="1:6" ht="15.75">
      <c r="A15" s="43">
        <v>12</v>
      </c>
      <c r="B15" s="47" t="s">
        <v>491</v>
      </c>
      <c r="C15" s="18"/>
      <c r="D15" s="19"/>
      <c r="E15" s="20">
        <f t="shared" si="0"/>
        <v>0</v>
      </c>
      <c r="F15" s="21" t="s">
        <v>859</v>
      </c>
    </row>
    <row r="16" spans="1:6" ht="15.75">
      <c r="A16" s="43">
        <v>13</v>
      </c>
      <c r="B16" s="47" t="s">
        <v>492</v>
      </c>
      <c r="C16" s="18"/>
      <c r="D16" s="19"/>
      <c r="E16" s="20">
        <f t="shared" si="0"/>
        <v>0</v>
      </c>
      <c r="F16" s="21" t="s">
        <v>859</v>
      </c>
    </row>
    <row r="17" spans="1:6" ht="15.75">
      <c r="A17" s="43">
        <v>14</v>
      </c>
      <c r="B17" s="47" t="s">
        <v>493</v>
      </c>
      <c r="C17" s="18"/>
      <c r="D17" s="19"/>
      <c r="E17" s="20">
        <f t="shared" si="0"/>
        <v>0</v>
      </c>
      <c r="F17" s="21" t="s">
        <v>859</v>
      </c>
    </row>
    <row r="18" spans="1:6" ht="15.75">
      <c r="A18" s="43">
        <v>15</v>
      </c>
      <c r="B18" s="47" t="s">
        <v>494</v>
      </c>
      <c r="C18" s="12"/>
      <c r="D18" s="13"/>
      <c r="E18" s="20">
        <f t="shared" si="0"/>
        <v>0</v>
      </c>
      <c r="F18" s="21" t="s">
        <v>859</v>
      </c>
    </row>
    <row r="19" spans="1:6" ht="15.75">
      <c r="A19" s="43">
        <v>16</v>
      </c>
      <c r="B19" s="47" t="s">
        <v>495</v>
      </c>
      <c r="C19" s="18"/>
      <c r="D19" s="19"/>
      <c r="E19" s="20">
        <f t="shared" si="0"/>
        <v>0</v>
      </c>
      <c r="F19" s="21" t="s">
        <v>859</v>
      </c>
    </row>
    <row r="20" spans="1:6" ht="15.75">
      <c r="A20" s="43">
        <v>17</v>
      </c>
      <c r="B20" s="47" t="s">
        <v>496</v>
      </c>
      <c r="C20" s="24"/>
      <c r="D20" s="14"/>
      <c r="E20" s="20">
        <f t="shared" si="0"/>
        <v>0</v>
      </c>
      <c r="F20" s="21" t="s">
        <v>859</v>
      </c>
    </row>
    <row r="21" spans="1:6" ht="15.75">
      <c r="A21" s="43">
        <v>18</v>
      </c>
      <c r="B21" s="47" t="s">
        <v>497</v>
      </c>
      <c r="C21" s="18"/>
      <c r="D21" s="19"/>
      <c r="E21" s="20">
        <f t="shared" si="0"/>
        <v>0</v>
      </c>
      <c r="F21" s="21" t="s">
        <v>859</v>
      </c>
    </row>
    <row r="22" spans="1:6" ht="15.75">
      <c r="A22" s="43">
        <v>19</v>
      </c>
      <c r="B22" s="47" t="s">
        <v>498</v>
      </c>
      <c r="C22" s="18"/>
      <c r="D22" s="19"/>
      <c r="E22" s="20">
        <f t="shared" si="0"/>
        <v>0</v>
      </c>
      <c r="F22" s="21" t="s">
        <v>859</v>
      </c>
    </row>
    <row r="23" spans="1:6" ht="15.75">
      <c r="A23" s="43">
        <v>20</v>
      </c>
      <c r="B23" s="47" t="s">
        <v>499</v>
      </c>
      <c r="C23" s="18"/>
      <c r="D23" s="19"/>
      <c r="E23" s="20">
        <f t="shared" si="0"/>
        <v>0</v>
      </c>
      <c r="F23" s="21" t="s">
        <v>859</v>
      </c>
    </row>
    <row r="24" spans="1:6" ht="15.75">
      <c r="A24" s="43">
        <v>21</v>
      </c>
      <c r="B24" s="47" t="s">
        <v>500</v>
      </c>
      <c r="C24" s="18"/>
      <c r="D24" s="19"/>
      <c r="E24" s="20">
        <f t="shared" si="0"/>
        <v>0</v>
      </c>
      <c r="F24" s="21" t="s">
        <v>859</v>
      </c>
    </row>
    <row r="25" spans="1:7" ht="15.75">
      <c r="A25" s="43">
        <v>22</v>
      </c>
      <c r="B25" s="47" t="s">
        <v>501</v>
      </c>
      <c r="C25" s="18"/>
      <c r="D25" s="19"/>
      <c r="E25" s="20">
        <f t="shared" si="0"/>
        <v>0</v>
      </c>
      <c r="F25" s="21" t="s">
        <v>859</v>
      </c>
      <c r="G25" s="25"/>
    </row>
    <row r="26" spans="1:6" ht="15.75">
      <c r="A26" s="43">
        <v>23</v>
      </c>
      <c r="B26" s="47" t="s">
        <v>502</v>
      </c>
      <c r="C26" s="18"/>
      <c r="D26" s="19"/>
      <c r="E26" s="20">
        <f t="shared" si="0"/>
        <v>0</v>
      </c>
      <c r="F26" s="21" t="s">
        <v>859</v>
      </c>
    </row>
    <row r="27" spans="1:6" ht="15.75">
      <c r="A27" s="43">
        <v>24</v>
      </c>
      <c r="B27" s="47" t="s">
        <v>503</v>
      </c>
      <c r="C27" s="26"/>
      <c r="D27" s="27"/>
      <c r="E27" s="20">
        <f t="shared" si="0"/>
        <v>0</v>
      </c>
      <c r="F27" s="21" t="s">
        <v>859</v>
      </c>
    </row>
    <row r="28" spans="1:6" ht="15.75">
      <c r="A28" s="43">
        <v>25</v>
      </c>
      <c r="B28" s="47" t="s">
        <v>504</v>
      </c>
      <c r="C28" s="28"/>
      <c r="D28" s="29"/>
      <c r="E28" s="20">
        <f t="shared" si="0"/>
        <v>0</v>
      </c>
      <c r="F28" s="21" t="s">
        <v>859</v>
      </c>
    </row>
    <row r="29" spans="1:6" ht="15.75">
      <c r="A29" s="43">
        <v>26</v>
      </c>
      <c r="B29" s="47" t="s">
        <v>505</v>
      </c>
      <c r="C29" s="28"/>
      <c r="D29" s="29"/>
      <c r="E29" s="20">
        <f t="shared" si="0"/>
        <v>0</v>
      </c>
      <c r="F29" s="21" t="s">
        <v>859</v>
      </c>
    </row>
    <row r="30" spans="1:6" ht="15.75">
      <c r="A30" s="43">
        <v>27</v>
      </c>
      <c r="B30" s="47" t="s">
        <v>506</v>
      </c>
      <c r="C30" s="18"/>
      <c r="D30" s="19"/>
      <c r="E30" s="20">
        <f t="shared" si="0"/>
        <v>0</v>
      </c>
      <c r="F30" s="21" t="s">
        <v>859</v>
      </c>
    </row>
    <row r="31" spans="1:6" ht="15.75">
      <c r="A31" s="43">
        <v>28</v>
      </c>
      <c r="B31" s="47" t="s">
        <v>507</v>
      </c>
      <c r="C31" s="28"/>
      <c r="D31" s="29"/>
      <c r="E31" s="20">
        <f t="shared" si="0"/>
        <v>0</v>
      </c>
      <c r="F31" s="21" t="s">
        <v>859</v>
      </c>
    </row>
    <row r="32" spans="1:7" ht="16.5" thickBot="1">
      <c r="A32" s="49">
        <v>29</v>
      </c>
      <c r="B32" s="48" t="s">
        <v>508</v>
      </c>
      <c r="C32" s="53"/>
      <c r="D32" s="33"/>
      <c r="E32" s="20">
        <f t="shared" si="0"/>
        <v>0</v>
      </c>
      <c r="F32" s="36" t="s">
        <v>859</v>
      </c>
      <c r="G32" s="25">
        <f>0/29</f>
        <v>0</v>
      </c>
    </row>
    <row r="33" spans="3:5" ht="15.75" thickBot="1">
      <c r="C33" s="37">
        <f>SUM(C4:C32)</f>
        <v>0</v>
      </c>
      <c r="D33" s="37">
        <f>SUM(D4:D32)</f>
        <v>0</v>
      </c>
      <c r="E33" s="38">
        <f>SUM(E4:E32)</f>
        <v>0</v>
      </c>
    </row>
    <row r="34" spans="3:5" ht="15.75" thickBot="1">
      <c r="C34" s="4"/>
      <c r="D34" s="4"/>
      <c r="E34" s="39">
        <f>SUM(C33:D33)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2"/>
  </sheetPr>
  <dimension ref="A1:G3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509</v>
      </c>
    </row>
    <row r="2" ht="15">
      <c r="A2" s="40" t="s">
        <v>510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511</v>
      </c>
      <c r="C4" s="7"/>
      <c r="D4" s="8"/>
      <c r="E4" s="8">
        <f aca="true" t="shared" si="0" ref="E4:E28">SUM(C4:D4)</f>
        <v>0</v>
      </c>
      <c r="F4" s="9" t="s">
        <v>860</v>
      </c>
    </row>
    <row r="5" spans="1:6" ht="15.75">
      <c r="A5" s="42">
        <v>2</v>
      </c>
      <c r="B5" s="47" t="s">
        <v>512</v>
      </c>
      <c r="C5" s="12"/>
      <c r="D5" s="13"/>
      <c r="E5" s="14">
        <f t="shared" si="0"/>
        <v>0</v>
      </c>
      <c r="F5" s="21" t="s">
        <v>860</v>
      </c>
    </row>
    <row r="6" spans="1:6" ht="15.75">
      <c r="A6" s="43">
        <v>3</v>
      </c>
      <c r="B6" s="47" t="s">
        <v>513</v>
      </c>
      <c r="C6" s="18"/>
      <c r="D6" s="19"/>
      <c r="E6" s="20">
        <f t="shared" si="0"/>
        <v>0</v>
      </c>
      <c r="F6" s="21" t="s">
        <v>860</v>
      </c>
    </row>
    <row r="7" spans="1:6" ht="15.75">
      <c r="A7" s="43">
        <v>4</v>
      </c>
      <c r="B7" s="47" t="s">
        <v>514</v>
      </c>
      <c r="C7" s="18"/>
      <c r="D7" s="19"/>
      <c r="E7" s="20">
        <f t="shared" si="0"/>
        <v>0</v>
      </c>
      <c r="F7" s="21" t="s">
        <v>860</v>
      </c>
    </row>
    <row r="8" spans="1:6" ht="15.75">
      <c r="A8" s="43">
        <v>5</v>
      </c>
      <c r="B8" s="47" t="s">
        <v>515</v>
      </c>
      <c r="C8" s="22"/>
      <c r="D8" s="23"/>
      <c r="E8" s="20">
        <f t="shared" si="0"/>
        <v>0</v>
      </c>
      <c r="F8" s="21" t="s">
        <v>860</v>
      </c>
    </row>
    <row r="9" spans="1:6" ht="15.75">
      <c r="A9" s="43">
        <v>6</v>
      </c>
      <c r="B9" s="47" t="s">
        <v>516</v>
      </c>
      <c r="C9" s="18"/>
      <c r="D9" s="19"/>
      <c r="E9" s="20">
        <f t="shared" si="0"/>
        <v>0</v>
      </c>
      <c r="F9" s="21" t="s">
        <v>860</v>
      </c>
    </row>
    <row r="10" spans="1:6" ht="15.75">
      <c r="A10" s="43">
        <v>7</v>
      </c>
      <c r="B10" s="47" t="s">
        <v>517</v>
      </c>
      <c r="C10" s="18"/>
      <c r="D10" s="19"/>
      <c r="E10" s="20">
        <f t="shared" si="0"/>
        <v>0</v>
      </c>
      <c r="F10" s="21" t="s">
        <v>860</v>
      </c>
    </row>
    <row r="11" spans="1:6" ht="15.75">
      <c r="A11" s="43">
        <v>8</v>
      </c>
      <c r="B11" s="47" t="s">
        <v>518</v>
      </c>
      <c r="C11" s="18"/>
      <c r="D11" s="19"/>
      <c r="E11" s="20">
        <f t="shared" si="0"/>
        <v>0</v>
      </c>
      <c r="F11" s="21" t="s">
        <v>860</v>
      </c>
    </row>
    <row r="12" spans="1:6" ht="15.75">
      <c r="A12" s="43">
        <v>9</v>
      </c>
      <c r="B12" s="47" t="s">
        <v>519</v>
      </c>
      <c r="C12" s="18"/>
      <c r="D12" s="19"/>
      <c r="E12" s="20">
        <f t="shared" si="0"/>
        <v>0</v>
      </c>
      <c r="F12" s="21" t="s">
        <v>860</v>
      </c>
    </row>
    <row r="13" spans="1:6" ht="15.75">
      <c r="A13" s="43">
        <v>10</v>
      </c>
      <c r="B13" s="47" t="s">
        <v>520</v>
      </c>
      <c r="C13" s="18"/>
      <c r="D13" s="19"/>
      <c r="E13" s="20">
        <f t="shared" si="0"/>
        <v>0</v>
      </c>
      <c r="F13" s="21" t="s">
        <v>860</v>
      </c>
    </row>
    <row r="14" spans="1:6" ht="15.75">
      <c r="A14" s="43">
        <v>11</v>
      </c>
      <c r="B14" s="47" t="s">
        <v>521</v>
      </c>
      <c r="C14" s="12"/>
      <c r="D14" s="13"/>
      <c r="E14" s="20">
        <f t="shared" si="0"/>
        <v>0</v>
      </c>
      <c r="F14" s="21" t="s">
        <v>860</v>
      </c>
    </row>
    <row r="15" spans="1:6" ht="15.75">
      <c r="A15" s="43">
        <v>12</v>
      </c>
      <c r="B15" s="47" t="s">
        <v>522</v>
      </c>
      <c r="C15" s="18"/>
      <c r="D15" s="19"/>
      <c r="E15" s="20">
        <f t="shared" si="0"/>
        <v>0</v>
      </c>
      <c r="F15" s="21" t="s">
        <v>860</v>
      </c>
    </row>
    <row r="16" spans="1:6" ht="15.75">
      <c r="A16" s="43">
        <v>13</v>
      </c>
      <c r="B16" s="47" t="s">
        <v>523</v>
      </c>
      <c r="C16" s="18"/>
      <c r="D16" s="19"/>
      <c r="E16" s="20">
        <f t="shared" si="0"/>
        <v>0</v>
      </c>
      <c r="F16" s="21" t="s">
        <v>860</v>
      </c>
    </row>
    <row r="17" spans="1:6" ht="15.75">
      <c r="A17" s="43">
        <v>14</v>
      </c>
      <c r="B17" s="47" t="s">
        <v>524</v>
      </c>
      <c r="C17" s="18"/>
      <c r="D17" s="19"/>
      <c r="E17" s="20">
        <f t="shared" si="0"/>
        <v>0</v>
      </c>
      <c r="F17" s="21" t="s">
        <v>860</v>
      </c>
    </row>
    <row r="18" spans="1:6" ht="15.75">
      <c r="A18" s="43">
        <v>15</v>
      </c>
      <c r="B18" s="47" t="s">
        <v>525</v>
      </c>
      <c r="C18" s="12"/>
      <c r="D18" s="13"/>
      <c r="E18" s="20">
        <f t="shared" si="0"/>
        <v>0</v>
      </c>
      <c r="F18" s="21" t="s">
        <v>860</v>
      </c>
    </row>
    <row r="19" spans="1:6" ht="15.75">
      <c r="A19" s="43">
        <v>16</v>
      </c>
      <c r="B19" s="47" t="s">
        <v>526</v>
      </c>
      <c r="C19" s="18"/>
      <c r="D19" s="19"/>
      <c r="E19" s="20">
        <f t="shared" si="0"/>
        <v>0</v>
      </c>
      <c r="F19" s="21" t="s">
        <v>860</v>
      </c>
    </row>
    <row r="20" spans="1:6" ht="15.75">
      <c r="A20" s="43">
        <v>17</v>
      </c>
      <c r="B20" s="47" t="s">
        <v>527</v>
      </c>
      <c r="C20" s="24"/>
      <c r="D20" s="14"/>
      <c r="E20" s="20">
        <f t="shared" si="0"/>
        <v>0</v>
      </c>
      <c r="F20" s="21" t="s">
        <v>860</v>
      </c>
    </row>
    <row r="21" spans="1:6" ht="15.75">
      <c r="A21" s="43">
        <v>18</v>
      </c>
      <c r="B21" s="47" t="s">
        <v>528</v>
      </c>
      <c r="C21" s="18"/>
      <c r="D21" s="19"/>
      <c r="E21" s="20">
        <f t="shared" si="0"/>
        <v>0</v>
      </c>
      <c r="F21" s="21" t="s">
        <v>860</v>
      </c>
    </row>
    <row r="22" spans="1:6" ht="15.75">
      <c r="A22" s="43">
        <v>19</v>
      </c>
      <c r="B22" s="47" t="s">
        <v>529</v>
      </c>
      <c r="C22" s="18"/>
      <c r="D22" s="19"/>
      <c r="E22" s="20">
        <f t="shared" si="0"/>
        <v>0</v>
      </c>
      <c r="F22" s="21" t="s">
        <v>860</v>
      </c>
    </row>
    <row r="23" spans="1:6" ht="15.75">
      <c r="A23" s="43">
        <v>20</v>
      </c>
      <c r="B23" s="47" t="s">
        <v>530</v>
      </c>
      <c r="C23" s="18"/>
      <c r="D23" s="19"/>
      <c r="E23" s="20">
        <f t="shared" si="0"/>
        <v>0</v>
      </c>
      <c r="F23" s="21" t="s">
        <v>860</v>
      </c>
    </row>
    <row r="24" spans="1:6" ht="15.75">
      <c r="A24" s="43">
        <v>21</v>
      </c>
      <c r="B24" s="47" t="s">
        <v>531</v>
      </c>
      <c r="C24" s="18"/>
      <c r="D24" s="19"/>
      <c r="E24" s="20">
        <f t="shared" si="0"/>
        <v>0</v>
      </c>
      <c r="F24" s="21" t="s">
        <v>860</v>
      </c>
    </row>
    <row r="25" spans="1:7" ht="15.75">
      <c r="A25" s="43">
        <v>22</v>
      </c>
      <c r="B25" s="47" t="s">
        <v>532</v>
      </c>
      <c r="C25" s="18"/>
      <c r="D25" s="19"/>
      <c r="E25" s="20">
        <f t="shared" si="0"/>
        <v>0</v>
      </c>
      <c r="F25" s="21" t="s">
        <v>860</v>
      </c>
      <c r="G25" s="25"/>
    </row>
    <row r="26" spans="1:6" ht="15.75">
      <c r="A26" s="43">
        <v>23</v>
      </c>
      <c r="B26" s="47" t="s">
        <v>533</v>
      </c>
      <c r="C26" s="18"/>
      <c r="D26" s="19"/>
      <c r="E26" s="20">
        <f t="shared" si="0"/>
        <v>0</v>
      </c>
      <c r="F26" s="21" t="s">
        <v>860</v>
      </c>
    </row>
    <row r="27" spans="1:6" ht="15.75">
      <c r="A27" s="43">
        <v>24</v>
      </c>
      <c r="B27" s="47" t="s">
        <v>534</v>
      </c>
      <c r="C27" s="26"/>
      <c r="D27" s="27"/>
      <c r="E27" s="20">
        <f t="shared" si="0"/>
        <v>0</v>
      </c>
      <c r="F27" s="21" t="s">
        <v>860</v>
      </c>
    </row>
    <row r="28" spans="1:7" ht="16.5" thickBot="1">
      <c r="A28" s="49">
        <v>25</v>
      </c>
      <c r="B28" s="48" t="s">
        <v>535</v>
      </c>
      <c r="C28" s="28"/>
      <c r="D28" s="29"/>
      <c r="E28" s="20">
        <f t="shared" si="0"/>
        <v>0</v>
      </c>
      <c r="F28" s="36" t="s">
        <v>860</v>
      </c>
      <c r="G28" s="25">
        <f>0/25</f>
        <v>0</v>
      </c>
    </row>
    <row r="29" spans="3:5" ht="15.75" thickBot="1">
      <c r="C29" s="37">
        <f>SUM(C4:C28)</f>
        <v>0</v>
      </c>
      <c r="D29" s="37">
        <f>SUM(D4:D28)</f>
        <v>0</v>
      </c>
      <c r="E29" s="38">
        <f>SUM(E4:E28)</f>
        <v>0</v>
      </c>
    </row>
    <row r="30" spans="3:5" ht="15.75" thickBot="1">
      <c r="C30" s="4"/>
      <c r="D30" s="4"/>
      <c r="E30" s="39">
        <f>SUM(C29:D29)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2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29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536</v>
      </c>
    </row>
    <row r="2" ht="15">
      <c r="A2" s="40" t="s">
        <v>537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538</v>
      </c>
      <c r="C4" s="7"/>
      <c r="D4" s="8"/>
      <c r="E4" s="8">
        <f aca="true" t="shared" si="0" ref="E4:E26">SUM(C4:D4)</f>
        <v>0</v>
      </c>
      <c r="F4" s="9" t="s">
        <v>861</v>
      </c>
    </row>
    <row r="5" spans="1:6" ht="15.75">
      <c r="A5" s="42">
        <v>2</v>
      </c>
      <c r="B5" s="47" t="s">
        <v>539</v>
      </c>
      <c r="C5" s="12"/>
      <c r="D5" s="13"/>
      <c r="E5" s="14">
        <f t="shared" si="0"/>
        <v>0</v>
      </c>
      <c r="F5" s="21" t="s">
        <v>861</v>
      </c>
    </row>
    <row r="6" spans="1:6" ht="15.75">
      <c r="A6" s="43">
        <v>3</v>
      </c>
      <c r="B6" s="47" t="s">
        <v>540</v>
      </c>
      <c r="C6" s="18"/>
      <c r="D6" s="19"/>
      <c r="E6" s="20">
        <f t="shared" si="0"/>
        <v>0</v>
      </c>
      <c r="F6" s="21" t="s">
        <v>861</v>
      </c>
    </row>
    <row r="7" spans="1:6" ht="15.75">
      <c r="A7" s="43">
        <v>4</v>
      </c>
      <c r="B7" s="47" t="s">
        <v>541</v>
      </c>
      <c r="C7" s="18"/>
      <c r="D7" s="19"/>
      <c r="E7" s="20">
        <f t="shared" si="0"/>
        <v>0</v>
      </c>
      <c r="F7" s="21" t="s">
        <v>861</v>
      </c>
    </row>
    <row r="8" spans="1:6" ht="15.75">
      <c r="A8" s="43">
        <v>5</v>
      </c>
      <c r="B8" s="47" t="s">
        <v>542</v>
      </c>
      <c r="C8" s="22"/>
      <c r="D8" s="23"/>
      <c r="E8" s="20">
        <f t="shared" si="0"/>
        <v>0</v>
      </c>
      <c r="F8" s="21" t="s">
        <v>861</v>
      </c>
    </row>
    <row r="9" spans="1:6" ht="15.75">
      <c r="A9" s="43">
        <v>6</v>
      </c>
      <c r="B9" s="47" t="s">
        <v>543</v>
      </c>
      <c r="C9" s="18"/>
      <c r="D9" s="19"/>
      <c r="E9" s="20">
        <f t="shared" si="0"/>
        <v>0</v>
      </c>
      <c r="F9" s="21" t="s">
        <v>861</v>
      </c>
    </row>
    <row r="10" spans="1:6" ht="15.75">
      <c r="A10" s="43">
        <v>7</v>
      </c>
      <c r="B10" s="47" t="s">
        <v>544</v>
      </c>
      <c r="C10" s="18"/>
      <c r="D10" s="19"/>
      <c r="E10" s="20">
        <f t="shared" si="0"/>
        <v>0</v>
      </c>
      <c r="F10" s="21" t="s">
        <v>861</v>
      </c>
    </row>
    <row r="11" spans="1:6" ht="15.75">
      <c r="A11" s="43">
        <v>8</v>
      </c>
      <c r="B11" s="47" t="s">
        <v>545</v>
      </c>
      <c r="C11" s="18"/>
      <c r="D11" s="19"/>
      <c r="E11" s="20">
        <f t="shared" si="0"/>
        <v>0</v>
      </c>
      <c r="F11" s="21" t="s">
        <v>861</v>
      </c>
    </row>
    <row r="12" spans="1:6" ht="15.75">
      <c r="A12" s="43">
        <v>9</v>
      </c>
      <c r="B12" s="47" t="s">
        <v>546</v>
      </c>
      <c r="C12" s="18"/>
      <c r="D12" s="19"/>
      <c r="E12" s="20">
        <f t="shared" si="0"/>
        <v>0</v>
      </c>
      <c r="F12" s="21" t="s">
        <v>861</v>
      </c>
    </row>
    <row r="13" spans="1:6" ht="15.75">
      <c r="A13" s="43">
        <v>10</v>
      </c>
      <c r="B13" s="47" t="s">
        <v>547</v>
      </c>
      <c r="C13" s="18"/>
      <c r="D13" s="19"/>
      <c r="E13" s="20">
        <f t="shared" si="0"/>
        <v>0</v>
      </c>
      <c r="F13" s="21" t="s">
        <v>861</v>
      </c>
    </row>
    <row r="14" spans="1:6" ht="15.75">
      <c r="A14" s="43">
        <v>11</v>
      </c>
      <c r="B14" s="47" t="s">
        <v>548</v>
      </c>
      <c r="C14" s="12"/>
      <c r="D14" s="13"/>
      <c r="E14" s="20">
        <f t="shared" si="0"/>
        <v>0</v>
      </c>
      <c r="F14" s="21" t="s">
        <v>861</v>
      </c>
    </row>
    <row r="15" spans="1:6" ht="15.75">
      <c r="A15" s="43">
        <v>12</v>
      </c>
      <c r="B15" s="47" t="s">
        <v>549</v>
      </c>
      <c r="C15" s="18"/>
      <c r="D15" s="19"/>
      <c r="E15" s="20">
        <f t="shared" si="0"/>
        <v>0</v>
      </c>
      <c r="F15" s="21" t="s">
        <v>861</v>
      </c>
    </row>
    <row r="16" spans="1:6" ht="15.75">
      <c r="A16" s="43">
        <v>13</v>
      </c>
      <c r="B16" s="47" t="s">
        <v>550</v>
      </c>
      <c r="C16" s="18"/>
      <c r="D16" s="19"/>
      <c r="E16" s="20">
        <f t="shared" si="0"/>
        <v>0</v>
      </c>
      <c r="F16" s="21" t="s">
        <v>861</v>
      </c>
    </row>
    <row r="17" spans="1:6" ht="15.75">
      <c r="A17" s="43">
        <v>14</v>
      </c>
      <c r="B17" s="47" t="s">
        <v>551</v>
      </c>
      <c r="C17" s="18"/>
      <c r="D17" s="19"/>
      <c r="E17" s="20">
        <f t="shared" si="0"/>
        <v>0</v>
      </c>
      <c r="F17" s="21" t="s">
        <v>861</v>
      </c>
    </row>
    <row r="18" spans="1:6" ht="15.75">
      <c r="A18" s="43">
        <v>15</v>
      </c>
      <c r="B18" s="47" t="s">
        <v>552</v>
      </c>
      <c r="C18" s="12"/>
      <c r="D18" s="13"/>
      <c r="E18" s="20">
        <f t="shared" si="0"/>
        <v>0</v>
      </c>
      <c r="F18" s="21" t="s">
        <v>861</v>
      </c>
    </row>
    <row r="19" spans="1:6" ht="15.75">
      <c r="A19" s="43">
        <v>16</v>
      </c>
      <c r="B19" s="47" t="s">
        <v>553</v>
      </c>
      <c r="C19" s="18"/>
      <c r="D19" s="19"/>
      <c r="E19" s="20">
        <f t="shared" si="0"/>
        <v>0</v>
      </c>
      <c r="F19" s="21" t="s">
        <v>861</v>
      </c>
    </row>
    <row r="20" spans="1:6" ht="15.75">
      <c r="A20" s="43">
        <v>17</v>
      </c>
      <c r="B20" s="47" t="s">
        <v>362</v>
      </c>
      <c r="C20" s="24"/>
      <c r="D20" s="14"/>
      <c r="E20" s="20">
        <f t="shared" si="0"/>
        <v>0</v>
      </c>
      <c r="F20" s="21" t="s">
        <v>861</v>
      </c>
    </row>
    <row r="21" spans="1:6" ht="15.75">
      <c r="A21" s="43">
        <v>18</v>
      </c>
      <c r="B21" s="47" t="s">
        <v>554</v>
      </c>
      <c r="C21" s="18"/>
      <c r="D21" s="19"/>
      <c r="E21" s="20">
        <f t="shared" si="0"/>
        <v>0</v>
      </c>
      <c r="F21" s="21" t="s">
        <v>861</v>
      </c>
    </row>
    <row r="22" spans="1:6" ht="15.75">
      <c r="A22" s="43">
        <v>19</v>
      </c>
      <c r="B22" s="47" t="s">
        <v>555</v>
      </c>
      <c r="C22" s="18"/>
      <c r="D22" s="19"/>
      <c r="E22" s="20">
        <f t="shared" si="0"/>
        <v>0</v>
      </c>
      <c r="F22" s="21" t="s">
        <v>861</v>
      </c>
    </row>
    <row r="23" spans="1:6" ht="15.75">
      <c r="A23" s="43">
        <v>20</v>
      </c>
      <c r="B23" s="47" t="s">
        <v>556</v>
      </c>
      <c r="C23" s="18"/>
      <c r="D23" s="19"/>
      <c r="E23" s="20">
        <f t="shared" si="0"/>
        <v>0</v>
      </c>
      <c r="F23" s="21" t="s">
        <v>861</v>
      </c>
    </row>
    <row r="24" spans="1:6" ht="15.75">
      <c r="A24" s="43">
        <v>21</v>
      </c>
      <c r="B24" s="47" t="s">
        <v>557</v>
      </c>
      <c r="C24" s="18"/>
      <c r="D24" s="19"/>
      <c r="E24" s="20">
        <f t="shared" si="0"/>
        <v>0</v>
      </c>
      <c r="F24" s="21" t="s">
        <v>861</v>
      </c>
    </row>
    <row r="25" spans="1:7" ht="15.75">
      <c r="A25" s="43">
        <v>22</v>
      </c>
      <c r="B25" s="47" t="s">
        <v>558</v>
      </c>
      <c r="C25" s="18"/>
      <c r="D25" s="19"/>
      <c r="E25" s="20">
        <f t="shared" si="0"/>
        <v>0</v>
      </c>
      <c r="F25" s="21" t="s">
        <v>861</v>
      </c>
      <c r="G25" s="25"/>
    </row>
    <row r="26" spans="1:7" ht="16.5" thickBot="1">
      <c r="A26" s="49">
        <v>23</v>
      </c>
      <c r="B26" s="48" t="s">
        <v>559</v>
      </c>
      <c r="C26" s="18"/>
      <c r="D26" s="19"/>
      <c r="E26" s="20">
        <f t="shared" si="0"/>
        <v>0</v>
      </c>
      <c r="F26" s="36" t="s">
        <v>861</v>
      </c>
      <c r="G26" s="25">
        <f>0/23</f>
        <v>0</v>
      </c>
    </row>
    <row r="27" spans="3:5" ht="15.75" thickBot="1">
      <c r="C27" s="37">
        <f>SUM(C4:C26)</f>
        <v>0</v>
      </c>
      <c r="D27" s="37">
        <f>SUM(D4:D26)</f>
        <v>0</v>
      </c>
      <c r="E27" s="38">
        <f>SUM(E4:E26)</f>
        <v>0</v>
      </c>
    </row>
    <row r="28" spans="3:5" ht="15.75" thickBot="1">
      <c r="C28" s="4"/>
      <c r="D28" s="4"/>
      <c r="E28" s="39">
        <f>SUM(C27:D27)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G3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5.7109375" style="0" customWidth="1"/>
    <col min="2" max="2" width="28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560</v>
      </c>
    </row>
    <row r="2" ht="15">
      <c r="A2" s="40" t="s">
        <v>561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562</v>
      </c>
      <c r="C4" s="7"/>
      <c r="D4" s="8"/>
      <c r="E4" s="8">
        <f aca="true" t="shared" si="0" ref="E4:E28">SUM(C4:D4)</f>
        <v>0</v>
      </c>
      <c r="F4" s="9" t="s">
        <v>862</v>
      </c>
    </row>
    <row r="5" spans="1:6" ht="15.75">
      <c r="A5" s="42">
        <v>2</v>
      </c>
      <c r="B5" s="47" t="s">
        <v>563</v>
      </c>
      <c r="C5" s="12"/>
      <c r="D5" s="13"/>
      <c r="E5" s="14">
        <f t="shared" si="0"/>
        <v>0</v>
      </c>
      <c r="F5" s="21" t="s">
        <v>862</v>
      </c>
    </row>
    <row r="6" spans="1:6" ht="15.75">
      <c r="A6" s="43">
        <v>3</v>
      </c>
      <c r="B6" s="47" t="s">
        <v>564</v>
      </c>
      <c r="C6" s="18"/>
      <c r="D6" s="19"/>
      <c r="E6" s="20">
        <f t="shared" si="0"/>
        <v>0</v>
      </c>
      <c r="F6" s="21" t="s">
        <v>862</v>
      </c>
    </row>
    <row r="7" spans="1:6" ht="15.75">
      <c r="A7" s="43">
        <v>4</v>
      </c>
      <c r="B7" s="47" t="s">
        <v>565</v>
      </c>
      <c r="C7" s="18"/>
      <c r="D7" s="19"/>
      <c r="E7" s="20">
        <f t="shared" si="0"/>
        <v>0</v>
      </c>
      <c r="F7" s="21" t="s">
        <v>862</v>
      </c>
    </row>
    <row r="8" spans="1:6" ht="15.75">
      <c r="A8" s="43">
        <v>5</v>
      </c>
      <c r="B8" s="47" t="s">
        <v>566</v>
      </c>
      <c r="C8" s="22"/>
      <c r="D8" s="23"/>
      <c r="E8" s="20">
        <f t="shared" si="0"/>
        <v>0</v>
      </c>
      <c r="F8" s="21" t="s">
        <v>862</v>
      </c>
    </row>
    <row r="9" spans="1:6" ht="15.75">
      <c r="A9" s="43">
        <v>6</v>
      </c>
      <c r="B9" s="47" t="s">
        <v>567</v>
      </c>
      <c r="C9" s="18"/>
      <c r="D9" s="19"/>
      <c r="E9" s="20">
        <f t="shared" si="0"/>
        <v>0</v>
      </c>
      <c r="F9" s="21" t="s">
        <v>862</v>
      </c>
    </row>
    <row r="10" spans="1:6" ht="15.75">
      <c r="A10" s="43">
        <v>7</v>
      </c>
      <c r="B10" s="47" t="s">
        <v>568</v>
      </c>
      <c r="C10" s="18"/>
      <c r="D10" s="19"/>
      <c r="E10" s="20">
        <f t="shared" si="0"/>
        <v>0</v>
      </c>
      <c r="F10" s="21" t="s">
        <v>862</v>
      </c>
    </row>
    <row r="11" spans="1:6" ht="15.75">
      <c r="A11" s="43">
        <v>8</v>
      </c>
      <c r="B11" s="47" t="s">
        <v>569</v>
      </c>
      <c r="C11" s="18"/>
      <c r="D11" s="19"/>
      <c r="E11" s="20">
        <f t="shared" si="0"/>
        <v>0</v>
      </c>
      <c r="F11" s="21" t="s">
        <v>862</v>
      </c>
    </row>
    <row r="12" spans="1:6" ht="15.75">
      <c r="A12" s="43">
        <v>9</v>
      </c>
      <c r="B12" s="47" t="s">
        <v>570</v>
      </c>
      <c r="C12" s="18"/>
      <c r="D12" s="19"/>
      <c r="E12" s="20">
        <f t="shared" si="0"/>
        <v>0</v>
      </c>
      <c r="F12" s="21" t="s">
        <v>862</v>
      </c>
    </row>
    <row r="13" spans="1:6" ht="15.75">
      <c r="A13" s="43">
        <v>10</v>
      </c>
      <c r="B13" s="47" t="s">
        <v>571</v>
      </c>
      <c r="C13" s="18"/>
      <c r="D13" s="19"/>
      <c r="E13" s="20">
        <f t="shared" si="0"/>
        <v>0</v>
      </c>
      <c r="F13" s="21" t="s">
        <v>862</v>
      </c>
    </row>
    <row r="14" spans="1:6" ht="15.75">
      <c r="A14" s="43">
        <v>11</v>
      </c>
      <c r="B14" s="47" t="s">
        <v>572</v>
      </c>
      <c r="C14" s="12"/>
      <c r="D14" s="13"/>
      <c r="E14" s="20">
        <f t="shared" si="0"/>
        <v>0</v>
      </c>
      <c r="F14" s="21" t="s">
        <v>862</v>
      </c>
    </row>
    <row r="15" spans="1:6" ht="15.75">
      <c r="A15" s="43">
        <v>12</v>
      </c>
      <c r="B15" s="47" t="s">
        <v>573</v>
      </c>
      <c r="C15" s="18"/>
      <c r="D15" s="19"/>
      <c r="E15" s="20">
        <f t="shared" si="0"/>
        <v>0</v>
      </c>
      <c r="F15" s="21" t="s">
        <v>862</v>
      </c>
    </row>
    <row r="16" spans="1:6" ht="15.75">
      <c r="A16" s="43">
        <v>13</v>
      </c>
      <c r="B16" s="47" t="s">
        <v>574</v>
      </c>
      <c r="C16" s="18"/>
      <c r="D16" s="19"/>
      <c r="E16" s="20">
        <f t="shared" si="0"/>
        <v>0</v>
      </c>
      <c r="F16" s="21" t="s">
        <v>862</v>
      </c>
    </row>
    <row r="17" spans="1:6" ht="15.75">
      <c r="A17" s="43">
        <v>14</v>
      </c>
      <c r="B17" s="47" t="s">
        <v>575</v>
      </c>
      <c r="C17" s="18"/>
      <c r="D17" s="19"/>
      <c r="E17" s="20">
        <f t="shared" si="0"/>
        <v>0</v>
      </c>
      <c r="F17" s="21" t="s">
        <v>862</v>
      </c>
    </row>
    <row r="18" spans="1:6" ht="15.75">
      <c r="A18" s="43">
        <v>15</v>
      </c>
      <c r="B18" s="47" t="s">
        <v>576</v>
      </c>
      <c r="C18" s="12"/>
      <c r="D18" s="13"/>
      <c r="E18" s="20">
        <f t="shared" si="0"/>
        <v>0</v>
      </c>
      <c r="F18" s="21" t="s">
        <v>862</v>
      </c>
    </row>
    <row r="19" spans="1:6" ht="15.75">
      <c r="A19" s="43">
        <v>16</v>
      </c>
      <c r="B19" s="47" t="s">
        <v>577</v>
      </c>
      <c r="C19" s="18"/>
      <c r="D19" s="19"/>
      <c r="E19" s="20">
        <f t="shared" si="0"/>
        <v>0</v>
      </c>
      <c r="F19" s="21" t="s">
        <v>862</v>
      </c>
    </row>
    <row r="20" spans="1:6" ht="15.75">
      <c r="A20" s="43">
        <v>17</v>
      </c>
      <c r="B20" s="47" t="s">
        <v>578</v>
      </c>
      <c r="C20" s="24"/>
      <c r="D20" s="14"/>
      <c r="E20" s="20">
        <f t="shared" si="0"/>
        <v>0</v>
      </c>
      <c r="F20" s="21" t="s">
        <v>862</v>
      </c>
    </row>
    <row r="21" spans="1:6" ht="15.75">
      <c r="A21" s="43">
        <v>18</v>
      </c>
      <c r="B21" s="47" t="s">
        <v>579</v>
      </c>
      <c r="C21" s="18"/>
      <c r="D21" s="19"/>
      <c r="E21" s="20">
        <f t="shared" si="0"/>
        <v>0</v>
      </c>
      <c r="F21" s="21" t="s">
        <v>862</v>
      </c>
    </row>
    <row r="22" spans="1:6" ht="15.75">
      <c r="A22" s="43">
        <v>19</v>
      </c>
      <c r="B22" s="47" t="s">
        <v>580</v>
      </c>
      <c r="C22" s="18"/>
      <c r="D22" s="19"/>
      <c r="E22" s="20">
        <f t="shared" si="0"/>
        <v>0</v>
      </c>
      <c r="F22" s="21" t="s">
        <v>862</v>
      </c>
    </row>
    <row r="23" spans="1:6" ht="15.75">
      <c r="A23" s="43">
        <v>20</v>
      </c>
      <c r="B23" s="47" t="s">
        <v>581</v>
      </c>
      <c r="C23" s="18"/>
      <c r="D23" s="19"/>
      <c r="E23" s="20">
        <f t="shared" si="0"/>
        <v>0</v>
      </c>
      <c r="F23" s="21" t="s">
        <v>862</v>
      </c>
    </row>
    <row r="24" spans="1:6" ht="15.75">
      <c r="A24" s="43">
        <v>21</v>
      </c>
      <c r="B24" s="47" t="s">
        <v>582</v>
      </c>
      <c r="C24" s="18"/>
      <c r="D24" s="19"/>
      <c r="E24" s="20">
        <f t="shared" si="0"/>
        <v>0</v>
      </c>
      <c r="F24" s="21" t="s">
        <v>862</v>
      </c>
    </row>
    <row r="25" spans="1:7" ht="15.75">
      <c r="A25" s="43">
        <v>22</v>
      </c>
      <c r="B25" s="47" t="s">
        <v>583</v>
      </c>
      <c r="C25" s="18"/>
      <c r="D25" s="19"/>
      <c r="E25" s="20">
        <f t="shared" si="0"/>
        <v>0</v>
      </c>
      <c r="F25" s="21" t="s">
        <v>862</v>
      </c>
      <c r="G25" s="25"/>
    </row>
    <row r="26" spans="1:6" ht="15.75">
      <c r="A26" s="43">
        <v>23</v>
      </c>
      <c r="B26" s="47" t="s">
        <v>584</v>
      </c>
      <c r="C26" s="18"/>
      <c r="D26" s="19"/>
      <c r="E26" s="20">
        <f t="shared" si="0"/>
        <v>0</v>
      </c>
      <c r="F26" s="21" t="s">
        <v>862</v>
      </c>
    </row>
    <row r="27" spans="1:6" ht="15.75">
      <c r="A27" s="43">
        <v>24</v>
      </c>
      <c r="B27" s="47" t="s">
        <v>585</v>
      </c>
      <c r="C27" s="26"/>
      <c r="D27" s="27"/>
      <c r="E27" s="20">
        <f t="shared" si="0"/>
        <v>0</v>
      </c>
      <c r="F27" s="21" t="s">
        <v>862</v>
      </c>
    </row>
    <row r="28" spans="1:7" ht="16.5" thickBot="1">
      <c r="A28" s="49">
        <v>25</v>
      </c>
      <c r="B28" s="48" t="s">
        <v>586</v>
      </c>
      <c r="C28" s="28"/>
      <c r="D28" s="29"/>
      <c r="E28" s="20">
        <f t="shared" si="0"/>
        <v>0</v>
      </c>
      <c r="F28" s="36" t="s">
        <v>862</v>
      </c>
      <c r="G28" s="25">
        <f>0/25</f>
        <v>0</v>
      </c>
    </row>
    <row r="29" spans="3:5" ht="15.75" thickBot="1">
      <c r="C29" s="37">
        <f>SUM(C4:C28)</f>
        <v>0</v>
      </c>
      <c r="D29" s="37">
        <f>SUM(D4:D28)</f>
        <v>0</v>
      </c>
      <c r="E29" s="38">
        <f>SUM(E4:E28)</f>
        <v>0</v>
      </c>
    </row>
    <row r="30" spans="3:5" ht="15.75" thickBot="1">
      <c r="C30" s="4"/>
      <c r="D30" s="4"/>
      <c r="E30" s="39">
        <f>SUM(C29:D29)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2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6.57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587</v>
      </c>
    </row>
    <row r="2" ht="15">
      <c r="A2" s="40" t="s">
        <v>588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589</v>
      </c>
      <c r="C4" s="7"/>
      <c r="D4" s="8"/>
      <c r="E4" s="8">
        <f aca="true" t="shared" si="0" ref="E4:E31">SUM(C4:D4)</f>
        <v>0</v>
      </c>
      <c r="F4" s="9" t="s">
        <v>863</v>
      </c>
    </row>
    <row r="5" spans="1:6" ht="15.75">
      <c r="A5" s="42">
        <v>2</v>
      </c>
      <c r="B5" s="47" t="s">
        <v>590</v>
      </c>
      <c r="C5" s="12"/>
      <c r="D5" s="13"/>
      <c r="E5" s="14">
        <f t="shared" si="0"/>
        <v>0</v>
      </c>
      <c r="F5" s="21" t="s">
        <v>863</v>
      </c>
    </row>
    <row r="6" spans="1:6" ht="15.75">
      <c r="A6" s="43">
        <v>3</v>
      </c>
      <c r="B6" s="47" t="s">
        <v>591</v>
      </c>
      <c r="C6" s="18"/>
      <c r="D6" s="19"/>
      <c r="E6" s="20">
        <f t="shared" si="0"/>
        <v>0</v>
      </c>
      <c r="F6" s="21" t="s">
        <v>863</v>
      </c>
    </row>
    <row r="7" spans="1:6" ht="15.75">
      <c r="A7" s="43">
        <v>4</v>
      </c>
      <c r="B7" s="47" t="s">
        <v>592</v>
      </c>
      <c r="C7" s="18"/>
      <c r="D7" s="19"/>
      <c r="E7" s="20">
        <f t="shared" si="0"/>
        <v>0</v>
      </c>
      <c r="F7" s="21" t="s">
        <v>863</v>
      </c>
    </row>
    <row r="8" spans="1:6" ht="15.75">
      <c r="A8" s="43">
        <v>5</v>
      </c>
      <c r="B8" s="47" t="s">
        <v>593</v>
      </c>
      <c r="C8" s="22"/>
      <c r="D8" s="23"/>
      <c r="E8" s="20">
        <f t="shared" si="0"/>
        <v>0</v>
      </c>
      <c r="F8" s="21" t="s">
        <v>863</v>
      </c>
    </row>
    <row r="9" spans="1:6" ht="15.75">
      <c r="A9" s="43">
        <v>6</v>
      </c>
      <c r="B9" s="47" t="s">
        <v>594</v>
      </c>
      <c r="C9" s="18"/>
      <c r="D9" s="19"/>
      <c r="E9" s="20">
        <f t="shared" si="0"/>
        <v>0</v>
      </c>
      <c r="F9" s="21" t="s">
        <v>863</v>
      </c>
    </row>
    <row r="10" spans="1:6" ht="15.75">
      <c r="A10" s="43">
        <v>7</v>
      </c>
      <c r="B10" s="47" t="s">
        <v>595</v>
      </c>
      <c r="C10" s="18"/>
      <c r="D10" s="19"/>
      <c r="E10" s="20">
        <f t="shared" si="0"/>
        <v>0</v>
      </c>
      <c r="F10" s="21" t="s">
        <v>863</v>
      </c>
    </row>
    <row r="11" spans="1:6" ht="15.75">
      <c r="A11" s="43">
        <v>8</v>
      </c>
      <c r="B11" s="47" t="s">
        <v>596</v>
      </c>
      <c r="C11" s="18"/>
      <c r="D11" s="19"/>
      <c r="E11" s="20">
        <f t="shared" si="0"/>
        <v>0</v>
      </c>
      <c r="F11" s="21" t="s">
        <v>863</v>
      </c>
    </row>
    <row r="12" spans="1:6" ht="15.75">
      <c r="A12" s="43">
        <v>9</v>
      </c>
      <c r="B12" s="47" t="s">
        <v>597</v>
      </c>
      <c r="C12" s="18"/>
      <c r="D12" s="19"/>
      <c r="E12" s="20">
        <f t="shared" si="0"/>
        <v>0</v>
      </c>
      <c r="F12" s="21" t="s">
        <v>863</v>
      </c>
    </row>
    <row r="13" spans="1:6" ht="15.75">
      <c r="A13" s="43">
        <v>10</v>
      </c>
      <c r="B13" s="47" t="s">
        <v>598</v>
      </c>
      <c r="C13" s="18"/>
      <c r="D13" s="19"/>
      <c r="E13" s="20">
        <f t="shared" si="0"/>
        <v>0</v>
      </c>
      <c r="F13" s="21" t="s">
        <v>863</v>
      </c>
    </row>
    <row r="14" spans="1:6" ht="15.75">
      <c r="A14" s="43">
        <v>11</v>
      </c>
      <c r="B14" s="47" t="s">
        <v>599</v>
      </c>
      <c r="C14" s="12"/>
      <c r="D14" s="13"/>
      <c r="E14" s="20">
        <f t="shared" si="0"/>
        <v>0</v>
      </c>
      <c r="F14" s="21" t="s">
        <v>863</v>
      </c>
    </row>
    <row r="15" spans="1:6" ht="15.75">
      <c r="A15" s="43">
        <v>12</v>
      </c>
      <c r="B15" s="47" t="s">
        <v>600</v>
      </c>
      <c r="C15" s="18"/>
      <c r="D15" s="19"/>
      <c r="E15" s="20">
        <f t="shared" si="0"/>
        <v>0</v>
      </c>
      <c r="F15" s="21" t="s">
        <v>863</v>
      </c>
    </row>
    <row r="16" spans="1:6" ht="15.75">
      <c r="A16" s="43">
        <v>13</v>
      </c>
      <c r="B16" s="47" t="s">
        <v>601</v>
      </c>
      <c r="C16" s="18"/>
      <c r="D16" s="19"/>
      <c r="E16" s="20">
        <f t="shared" si="0"/>
        <v>0</v>
      </c>
      <c r="F16" s="21" t="s">
        <v>863</v>
      </c>
    </row>
    <row r="17" spans="1:6" ht="15.75">
      <c r="A17" s="43">
        <v>14</v>
      </c>
      <c r="B17" s="47" t="s">
        <v>602</v>
      </c>
      <c r="C17" s="18"/>
      <c r="D17" s="19"/>
      <c r="E17" s="20">
        <f t="shared" si="0"/>
        <v>0</v>
      </c>
      <c r="F17" s="21" t="s">
        <v>863</v>
      </c>
    </row>
    <row r="18" spans="1:6" ht="15.75">
      <c r="A18" s="43">
        <v>15</v>
      </c>
      <c r="B18" s="47" t="s">
        <v>603</v>
      </c>
      <c r="C18" s="12"/>
      <c r="D18" s="13"/>
      <c r="E18" s="20">
        <f t="shared" si="0"/>
        <v>0</v>
      </c>
      <c r="F18" s="21" t="s">
        <v>863</v>
      </c>
    </row>
    <row r="19" spans="1:6" ht="15.75">
      <c r="A19" s="43">
        <v>16</v>
      </c>
      <c r="B19" s="47" t="s">
        <v>604</v>
      </c>
      <c r="C19" s="18"/>
      <c r="D19" s="19"/>
      <c r="E19" s="20">
        <f t="shared" si="0"/>
        <v>0</v>
      </c>
      <c r="F19" s="21" t="s">
        <v>863</v>
      </c>
    </row>
    <row r="20" spans="1:6" ht="15.75">
      <c r="A20" s="43">
        <v>17</v>
      </c>
      <c r="B20" s="47" t="s">
        <v>605</v>
      </c>
      <c r="C20" s="24"/>
      <c r="D20" s="14"/>
      <c r="E20" s="20">
        <f t="shared" si="0"/>
        <v>0</v>
      </c>
      <c r="F20" s="21" t="s">
        <v>863</v>
      </c>
    </row>
    <row r="21" spans="1:6" ht="15.75">
      <c r="A21" s="43">
        <v>18</v>
      </c>
      <c r="B21" s="47" t="s">
        <v>606</v>
      </c>
      <c r="C21" s="18"/>
      <c r="D21" s="19"/>
      <c r="E21" s="20">
        <f t="shared" si="0"/>
        <v>0</v>
      </c>
      <c r="F21" s="21" t="s">
        <v>863</v>
      </c>
    </row>
    <row r="22" spans="1:6" ht="15.75">
      <c r="A22" s="43">
        <v>19</v>
      </c>
      <c r="B22" s="47" t="s">
        <v>607</v>
      </c>
      <c r="C22" s="18"/>
      <c r="D22" s="19"/>
      <c r="E22" s="20">
        <f t="shared" si="0"/>
        <v>0</v>
      </c>
      <c r="F22" s="21" t="s">
        <v>863</v>
      </c>
    </row>
    <row r="23" spans="1:6" ht="15.75">
      <c r="A23" s="43">
        <v>20</v>
      </c>
      <c r="B23" s="47" t="s">
        <v>608</v>
      </c>
      <c r="C23" s="18"/>
      <c r="D23" s="19"/>
      <c r="E23" s="20">
        <f t="shared" si="0"/>
        <v>0</v>
      </c>
      <c r="F23" s="21" t="s">
        <v>863</v>
      </c>
    </row>
    <row r="24" spans="1:6" ht="15.75">
      <c r="A24" s="43">
        <v>21</v>
      </c>
      <c r="B24" s="47" t="s">
        <v>609</v>
      </c>
      <c r="C24" s="18"/>
      <c r="D24" s="19"/>
      <c r="E24" s="20">
        <f t="shared" si="0"/>
        <v>0</v>
      </c>
      <c r="F24" s="21" t="s">
        <v>863</v>
      </c>
    </row>
    <row r="25" spans="1:7" ht="15.75">
      <c r="A25" s="43">
        <v>22</v>
      </c>
      <c r="B25" s="47" t="s">
        <v>610</v>
      </c>
      <c r="C25" s="18"/>
      <c r="D25" s="19"/>
      <c r="E25" s="20">
        <f t="shared" si="0"/>
        <v>0</v>
      </c>
      <c r="F25" s="21" t="s">
        <v>863</v>
      </c>
      <c r="G25" s="25"/>
    </row>
    <row r="26" spans="1:6" ht="15.75">
      <c r="A26" s="43">
        <v>23</v>
      </c>
      <c r="B26" s="47" t="s">
        <v>611</v>
      </c>
      <c r="C26" s="18"/>
      <c r="D26" s="19"/>
      <c r="E26" s="20">
        <f t="shared" si="0"/>
        <v>0</v>
      </c>
      <c r="F26" s="21" t="s">
        <v>863</v>
      </c>
    </row>
    <row r="27" spans="1:6" ht="15.75">
      <c r="A27" s="43">
        <v>24</v>
      </c>
      <c r="B27" s="47" t="s">
        <v>612</v>
      </c>
      <c r="C27" s="26"/>
      <c r="D27" s="27"/>
      <c r="E27" s="20">
        <f t="shared" si="0"/>
        <v>0</v>
      </c>
      <c r="F27" s="21" t="s">
        <v>863</v>
      </c>
    </row>
    <row r="28" spans="1:6" ht="15.75">
      <c r="A28" s="43">
        <v>25</v>
      </c>
      <c r="B28" s="47" t="s">
        <v>613</v>
      </c>
      <c r="C28" s="28"/>
      <c r="D28" s="29"/>
      <c r="E28" s="20">
        <f t="shared" si="0"/>
        <v>0</v>
      </c>
      <c r="F28" s="21" t="s">
        <v>863</v>
      </c>
    </row>
    <row r="29" spans="1:6" ht="15.75">
      <c r="A29" s="43">
        <v>26</v>
      </c>
      <c r="B29" s="47" t="s">
        <v>614</v>
      </c>
      <c r="C29" s="28"/>
      <c r="D29" s="29"/>
      <c r="E29" s="20">
        <f t="shared" si="0"/>
        <v>0</v>
      </c>
      <c r="F29" s="21" t="s">
        <v>863</v>
      </c>
    </row>
    <row r="30" spans="1:6" ht="15.75">
      <c r="A30" s="43">
        <v>27</v>
      </c>
      <c r="B30" s="47" t="s">
        <v>615</v>
      </c>
      <c r="C30" s="18"/>
      <c r="D30" s="19"/>
      <c r="E30" s="20">
        <f t="shared" si="0"/>
        <v>0</v>
      </c>
      <c r="F30" s="21" t="s">
        <v>863</v>
      </c>
    </row>
    <row r="31" spans="1:7" ht="16.5" thickBot="1">
      <c r="A31" s="49">
        <v>28</v>
      </c>
      <c r="B31" s="48" t="s">
        <v>616</v>
      </c>
      <c r="C31" s="28"/>
      <c r="D31" s="29"/>
      <c r="E31" s="20">
        <f t="shared" si="0"/>
        <v>0</v>
      </c>
      <c r="F31" s="36" t="s">
        <v>863</v>
      </c>
      <c r="G31" s="25">
        <f>0/28</f>
        <v>0</v>
      </c>
    </row>
    <row r="32" spans="3:5" ht="15.75" thickBot="1">
      <c r="C32" s="37">
        <f>SUM(C4:C31)</f>
        <v>0</v>
      </c>
      <c r="D32" s="37">
        <f>SUM(D4:D31)</f>
        <v>0</v>
      </c>
      <c r="E32" s="38">
        <f>SUM(E4:E31)</f>
        <v>0</v>
      </c>
    </row>
    <row r="33" spans="3:5" ht="15.75" thickBot="1">
      <c r="C33" s="4"/>
      <c r="D33" s="4"/>
      <c r="E33" s="39">
        <f>SUM(C32:D32)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2"/>
  </sheetPr>
  <dimension ref="A1:G34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5.7109375" style="0" customWidth="1"/>
    <col min="2" max="2" width="28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617</v>
      </c>
    </row>
    <row r="2" ht="15">
      <c r="A2" s="40" t="s">
        <v>618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619</v>
      </c>
      <c r="C4" s="7"/>
      <c r="D4" s="8"/>
      <c r="E4" s="8">
        <f aca="true" t="shared" si="0" ref="E4:E32">SUM(C4:D4)</f>
        <v>0</v>
      </c>
      <c r="F4" s="9" t="s">
        <v>864</v>
      </c>
    </row>
    <row r="5" spans="1:6" ht="15.75">
      <c r="A5" s="42">
        <v>2</v>
      </c>
      <c r="B5" s="47" t="s">
        <v>620</v>
      </c>
      <c r="C5" s="12"/>
      <c r="D5" s="13"/>
      <c r="E5" s="14">
        <f t="shared" si="0"/>
        <v>0</v>
      </c>
      <c r="F5" s="21" t="s">
        <v>864</v>
      </c>
    </row>
    <row r="6" spans="1:6" ht="15.75">
      <c r="A6" s="43">
        <v>3</v>
      </c>
      <c r="B6" s="47" t="s">
        <v>621</v>
      </c>
      <c r="C6" s="18"/>
      <c r="D6" s="19"/>
      <c r="E6" s="20">
        <f t="shared" si="0"/>
        <v>0</v>
      </c>
      <c r="F6" s="21" t="s">
        <v>864</v>
      </c>
    </row>
    <row r="7" spans="1:6" ht="15.75">
      <c r="A7" s="43">
        <v>4</v>
      </c>
      <c r="B7" s="47" t="s">
        <v>622</v>
      </c>
      <c r="C7" s="18"/>
      <c r="D7" s="19"/>
      <c r="E7" s="20">
        <f t="shared" si="0"/>
        <v>0</v>
      </c>
      <c r="F7" s="21" t="s">
        <v>864</v>
      </c>
    </row>
    <row r="8" spans="1:6" ht="15.75">
      <c r="A8" s="43">
        <v>5</v>
      </c>
      <c r="B8" s="47" t="s">
        <v>623</v>
      </c>
      <c r="C8" s="22"/>
      <c r="D8" s="23"/>
      <c r="E8" s="20">
        <f t="shared" si="0"/>
        <v>0</v>
      </c>
      <c r="F8" s="21" t="s">
        <v>864</v>
      </c>
    </row>
    <row r="9" spans="1:6" ht="15.75">
      <c r="A9" s="43">
        <v>6</v>
      </c>
      <c r="B9" s="47" t="s">
        <v>624</v>
      </c>
      <c r="C9" s="18"/>
      <c r="D9" s="19"/>
      <c r="E9" s="20">
        <f t="shared" si="0"/>
        <v>0</v>
      </c>
      <c r="F9" s="21" t="s">
        <v>864</v>
      </c>
    </row>
    <row r="10" spans="1:6" ht="15.75">
      <c r="A10" s="43">
        <v>7</v>
      </c>
      <c r="B10" s="47" t="s">
        <v>625</v>
      </c>
      <c r="C10" s="18"/>
      <c r="D10" s="19"/>
      <c r="E10" s="20">
        <f t="shared" si="0"/>
        <v>0</v>
      </c>
      <c r="F10" s="21" t="s">
        <v>864</v>
      </c>
    </row>
    <row r="11" spans="1:6" ht="15.75">
      <c r="A11" s="43">
        <v>8</v>
      </c>
      <c r="B11" s="47" t="s">
        <v>626</v>
      </c>
      <c r="C11" s="18"/>
      <c r="D11" s="19"/>
      <c r="E11" s="20">
        <f t="shared" si="0"/>
        <v>0</v>
      </c>
      <c r="F11" s="21" t="s">
        <v>864</v>
      </c>
    </row>
    <row r="12" spans="1:6" ht="15.75">
      <c r="A12" s="43">
        <v>9</v>
      </c>
      <c r="B12" s="47" t="s">
        <v>627</v>
      </c>
      <c r="C12" s="18"/>
      <c r="D12" s="19"/>
      <c r="E12" s="20">
        <f t="shared" si="0"/>
        <v>0</v>
      </c>
      <c r="F12" s="21" t="s">
        <v>864</v>
      </c>
    </row>
    <row r="13" spans="1:6" ht="15.75">
      <c r="A13" s="43">
        <v>10</v>
      </c>
      <c r="B13" s="47" t="s">
        <v>628</v>
      </c>
      <c r="C13" s="18"/>
      <c r="D13" s="19"/>
      <c r="E13" s="20">
        <f t="shared" si="0"/>
        <v>0</v>
      </c>
      <c r="F13" s="21" t="s">
        <v>864</v>
      </c>
    </row>
    <row r="14" spans="1:6" ht="15.75">
      <c r="A14" s="43">
        <v>11</v>
      </c>
      <c r="B14" s="47" t="s">
        <v>629</v>
      </c>
      <c r="C14" s="12"/>
      <c r="D14" s="13"/>
      <c r="E14" s="20">
        <f t="shared" si="0"/>
        <v>0</v>
      </c>
      <c r="F14" s="21" t="s">
        <v>864</v>
      </c>
    </row>
    <row r="15" spans="1:6" ht="15.75">
      <c r="A15" s="43">
        <v>12</v>
      </c>
      <c r="B15" s="47" t="s">
        <v>630</v>
      </c>
      <c r="C15" s="18"/>
      <c r="D15" s="19"/>
      <c r="E15" s="20">
        <f t="shared" si="0"/>
        <v>0</v>
      </c>
      <c r="F15" s="21" t="s">
        <v>864</v>
      </c>
    </row>
    <row r="16" spans="1:6" ht="15.75">
      <c r="A16" s="43">
        <v>13</v>
      </c>
      <c r="B16" s="47" t="s">
        <v>631</v>
      </c>
      <c r="C16" s="18"/>
      <c r="D16" s="19"/>
      <c r="E16" s="20">
        <f t="shared" si="0"/>
        <v>0</v>
      </c>
      <c r="F16" s="21" t="s">
        <v>864</v>
      </c>
    </row>
    <row r="17" spans="1:6" ht="15.75">
      <c r="A17" s="43">
        <v>14</v>
      </c>
      <c r="B17" s="47" t="s">
        <v>632</v>
      </c>
      <c r="C17" s="18"/>
      <c r="D17" s="19"/>
      <c r="E17" s="20">
        <f t="shared" si="0"/>
        <v>0</v>
      </c>
      <c r="F17" s="21" t="s">
        <v>864</v>
      </c>
    </row>
    <row r="18" spans="1:6" ht="15.75">
      <c r="A18" s="43">
        <v>15</v>
      </c>
      <c r="B18" s="47" t="s">
        <v>633</v>
      </c>
      <c r="C18" s="12"/>
      <c r="D18" s="13"/>
      <c r="E18" s="20">
        <f t="shared" si="0"/>
        <v>0</v>
      </c>
      <c r="F18" s="21" t="s">
        <v>864</v>
      </c>
    </row>
    <row r="19" spans="1:6" ht="15.75">
      <c r="A19" s="43">
        <v>16</v>
      </c>
      <c r="B19" s="47" t="s">
        <v>634</v>
      </c>
      <c r="C19" s="18"/>
      <c r="D19" s="19"/>
      <c r="E19" s="20">
        <f t="shared" si="0"/>
        <v>0</v>
      </c>
      <c r="F19" s="21" t="s">
        <v>864</v>
      </c>
    </row>
    <row r="20" spans="1:6" ht="15.75">
      <c r="A20" s="43">
        <v>17</v>
      </c>
      <c r="B20" s="47" t="s">
        <v>635</v>
      </c>
      <c r="C20" s="24"/>
      <c r="D20" s="14"/>
      <c r="E20" s="20">
        <f t="shared" si="0"/>
        <v>0</v>
      </c>
      <c r="F20" s="21" t="s">
        <v>864</v>
      </c>
    </row>
    <row r="21" spans="1:6" ht="15.75">
      <c r="A21" s="43">
        <v>18</v>
      </c>
      <c r="B21" s="47" t="s">
        <v>636</v>
      </c>
      <c r="C21" s="18"/>
      <c r="D21" s="19"/>
      <c r="E21" s="20">
        <f t="shared" si="0"/>
        <v>0</v>
      </c>
      <c r="F21" s="21" t="s">
        <v>864</v>
      </c>
    </row>
    <row r="22" spans="1:6" ht="15.75">
      <c r="A22" s="43">
        <v>19</v>
      </c>
      <c r="B22" s="47" t="s">
        <v>637</v>
      </c>
      <c r="C22" s="18"/>
      <c r="D22" s="19"/>
      <c r="E22" s="20">
        <f t="shared" si="0"/>
        <v>0</v>
      </c>
      <c r="F22" s="21" t="s">
        <v>864</v>
      </c>
    </row>
    <row r="23" spans="1:6" ht="15.75">
      <c r="A23" s="43">
        <v>20</v>
      </c>
      <c r="B23" s="47" t="s">
        <v>638</v>
      </c>
      <c r="C23" s="18"/>
      <c r="D23" s="19"/>
      <c r="E23" s="20">
        <f t="shared" si="0"/>
        <v>0</v>
      </c>
      <c r="F23" s="21" t="s">
        <v>864</v>
      </c>
    </row>
    <row r="24" spans="1:6" ht="15.75">
      <c r="A24" s="43">
        <v>21</v>
      </c>
      <c r="B24" s="47" t="s">
        <v>639</v>
      </c>
      <c r="C24" s="18"/>
      <c r="D24" s="19"/>
      <c r="E24" s="20">
        <f t="shared" si="0"/>
        <v>0</v>
      </c>
      <c r="F24" s="21" t="s">
        <v>864</v>
      </c>
    </row>
    <row r="25" spans="1:7" ht="15.75">
      <c r="A25" s="43">
        <v>22</v>
      </c>
      <c r="B25" s="47" t="s">
        <v>640</v>
      </c>
      <c r="C25" s="18"/>
      <c r="D25" s="19"/>
      <c r="E25" s="20">
        <f t="shared" si="0"/>
        <v>0</v>
      </c>
      <c r="F25" s="21" t="s">
        <v>864</v>
      </c>
      <c r="G25" s="25"/>
    </row>
    <row r="26" spans="1:6" ht="15.75">
      <c r="A26" s="43">
        <v>23</v>
      </c>
      <c r="B26" s="47" t="s">
        <v>641</v>
      </c>
      <c r="C26" s="18"/>
      <c r="D26" s="19"/>
      <c r="E26" s="20">
        <f t="shared" si="0"/>
        <v>0</v>
      </c>
      <c r="F26" s="21" t="s">
        <v>864</v>
      </c>
    </row>
    <row r="27" spans="1:6" ht="15.75">
      <c r="A27" s="43">
        <v>24</v>
      </c>
      <c r="B27" s="47" t="s">
        <v>642</v>
      </c>
      <c r="C27" s="26"/>
      <c r="D27" s="27"/>
      <c r="E27" s="20">
        <f t="shared" si="0"/>
        <v>0</v>
      </c>
      <c r="F27" s="21" t="s">
        <v>864</v>
      </c>
    </row>
    <row r="28" spans="1:6" ht="15.75">
      <c r="A28" s="43">
        <v>25</v>
      </c>
      <c r="B28" s="47" t="s">
        <v>643</v>
      </c>
      <c r="C28" s="28"/>
      <c r="D28" s="29"/>
      <c r="E28" s="20">
        <f t="shared" si="0"/>
        <v>0</v>
      </c>
      <c r="F28" s="21" t="s">
        <v>864</v>
      </c>
    </row>
    <row r="29" spans="1:6" ht="15.75">
      <c r="A29" s="43">
        <v>26</v>
      </c>
      <c r="B29" s="47" t="s">
        <v>644</v>
      </c>
      <c r="C29" s="28"/>
      <c r="D29" s="29"/>
      <c r="E29" s="20">
        <f t="shared" si="0"/>
        <v>0</v>
      </c>
      <c r="F29" s="21" t="s">
        <v>864</v>
      </c>
    </row>
    <row r="30" spans="1:6" ht="15.75">
      <c r="A30" s="43">
        <v>27</v>
      </c>
      <c r="B30" s="47" t="s">
        <v>645</v>
      </c>
      <c r="C30" s="18"/>
      <c r="D30" s="19"/>
      <c r="E30" s="20">
        <f t="shared" si="0"/>
        <v>0</v>
      </c>
      <c r="F30" s="21" t="s">
        <v>864</v>
      </c>
    </row>
    <row r="31" spans="1:6" ht="15.75">
      <c r="A31" s="43">
        <v>28</v>
      </c>
      <c r="B31" s="47" t="s">
        <v>646</v>
      </c>
      <c r="C31" s="28"/>
      <c r="D31" s="29"/>
      <c r="E31" s="20">
        <f t="shared" si="0"/>
        <v>0</v>
      </c>
      <c r="F31" s="21" t="s">
        <v>864</v>
      </c>
    </row>
    <row r="32" spans="1:7" ht="16.5" thickBot="1">
      <c r="A32" s="49">
        <v>29</v>
      </c>
      <c r="B32" s="48" t="s">
        <v>647</v>
      </c>
      <c r="C32" s="53"/>
      <c r="D32" s="33"/>
      <c r="E32" s="20">
        <f t="shared" si="0"/>
        <v>0</v>
      </c>
      <c r="F32" s="36" t="s">
        <v>864</v>
      </c>
      <c r="G32" s="25">
        <f>0/29</f>
        <v>0</v>
      </c>
    </row>
    <row r="33" spans="3:5" ht="15.75" thickBot="1">
      <c r="C33" s="37">
        <f>SUM(C4:C32)</f>
        <v>0</v>
      </c>
      <c r="D33" s="37">
        <f>SUM(D4:D32)</f>
        <v>0</v>
      </c>
      <c r="E33" s="38">
        <f>SUM(E4:E32)</f>
        <v>0</v>
      </c>
    </row>
    <row r="34" spans="3:5" ht="15.75" thickBot="1">
      <c r="C34" s="4"/>
      <c r="D34" s="4"/>
      <c r="E34" s="39">
        <f>SUM(C33:D33)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2"/>
  </sheetPr>
  <dimension ref="A1:G28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5.7109375" style="0" customWidth="1"/>
    <col min="2" max="2" width="24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648</v>
      </c>
    </row>
    <row r="2" ht="15">
      <c r="A2" s="40" t="s">
        <v>649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650</v>
      </c>
      <c r="C4" s="7"/>
      <c r="D4" s="8"/>
      <c r="E4" s="8">
        <f aca="true" t="shared" si="0" ref="E4:E26">SUM(C4:D4)</f>
        <v>0</v>
      </c>
      <c r="F4" s="9" t="s">
        <v>865</v>
      </c>
    </row>
    <row r="5" spans="1:6" ht="15.75">
      <c r="A5" s="42">
        <v>2</v>
      </c>
      <c r="B5" s="47" t="s">
        <v>651</v>
      </c>
      <c r="C5" s="12"/>
      <c r="D5" s="13"/>
      <c r="E5" s="14">
        <f t="shared" si="0"/>
        <v>0</v>
      </c>
      <c r="F5" s="21" t="s">
        <v>865</v>
      </c>
    </row>
    <row r="6" spans="1:6" ht="15.75">
      <c r="A6" s="43">
        <v>3</v>
      </c>
      <c r="B6" s="47" t="s">
        <v>652</v>
      </c>
      <c r="C6" s="18"/>
      <c r="D6" s="19"/>
      <c r="E6" s="20">
        <f t="shared" si="0"/>
        <v>0</v>
      </c>
      <c r="F6" s="21" t="s">
        <v>865</v>
      </c>
    </row>
    <row r="7" spans="1:6" ht="15.75">
      <c r="A7" s="43">
        <v>4</v>
      </c>
      <c r="B7" s="47" t="s">
        <v>653</v>
      </c>
      <c r="C7" s="18"/>
      <c r="D7" s="19"/>
      <c r="E7" s="20">
        <f t="shared" si="0"/>
        <v>0</v>
      </c>
      <c r="F7" s="21" t="s">
        <v>865</v>
      </c>
    </row>
    <row r="8" spans="1:6" ht="15.75">
      <c r="A8" s="43">
        <v>5</v>
      </c>
      <c r="B8" s="47" t="s">
        <v>654</v>
      </c>
      <c r="C8" s="22"/>
      <c r="D8" s="23"/>
      <c r="E8" s="20">
        <f t="shared" si="0"/>
        <v>0</v>
      </c>
      <c r="F8" s="21" t="s">
        <v>865</v>
      </c>
    </row>
    <row r="9" spans="1:6" ht="15.75">
      <c r="A9" s="43">
        <v>6</v>
      </c>
      <c r="B9" s="47" t="s">
        <v>655</v>
      </c>
      <c r="C9" s="18"/>
      <c r="D9" s="19"/>
      <c r="E9" s="20">
        <f t="shared" si="0"/>
        <v>0</v>
      </c>
      <c r="F9" s="21" t="s">
        <v>865</v>
      </c>
    </row>
    <row r="10" spans="1:6" ht="15.75">
      <c r="A10" s="43">
        <v>7</v>
      </c>
      <c r="B10" s="47" t="s">
        <v>656</v>
      </c>
      <c r="C10" s="18"/>
      <c r="D10" s="19"/>
      <c r="E10" s="20">
        <f t="shared" si="0"/>
        <v>0</v>
      </c>
      <c r="F10" s="21" t="s">
        <v>865</v>
      </c>
    </row>
    <row r="11" spans="1:6" ht="15.75">
      <c r="A11" s="43">
        <v>8</v>
      </c>
      <c r="B11" s="47" t="s">
        <v>657</v>
      </c>
      <c r="C11" s="18"/>
      <c r="D11" s="19"/>
      <c r="E11" s="20">
        <f t="shared" si="0"/>
        <v>0</v>
      </c>
      <c r="F11" s="21" t="s">
        <v>865</v>
      </c>
    </row>
    <row r="12" spans="1:6" ht="15.75">
      <c r="A12" s="43">
        <v>9</v>
      </c>
      <c r="B12" s="47" t="s">
        <v>658</v>
      </c>
      <c r="C12" s="18"/>
      <c r="D12" s="19"/>
      <c r="E12" s="20">
        <f t="shared" si="0"/>
        <v>0</v>
      </c>
      <c r="F12" s="21" t="s">
        <v>865</v>
      </c>
    </row>
    <row r="13" spans="1:6" ht="15.75">
      <c r="A13" s="43">
        <v>10</v>
      </c>
      <c r="B13" s="47" t="s">
        <v>659</v>
      </c>
      <c r="C13" s="18"/>
      <c r="D13" s="19"/>
      <c r="E13" s="20">
        <f t="shared" si="0"/>
        <v>0</v>
      </c>
      <c r="F13" s="21" t="s">
        <v>865</v>
      </c>
    </row>
    <row r="14" spans="1:6" ht="15.75">
      <c r="A14" s="43">
        <v>11</v>
      </c>
      <c r="B14" s="47" t="s">
        <v>660</v>
      </c>
      <c r="C14" s="12"/>
      <c r="D14" s="13"/>
      <c r="E14" s="20">
        <f t="shared" si="0"/>
        <v>0</v>
      </c>
      <c r="F14" s="21" t="s">
        <v>865</v>
      </c>
    </row>
    <row r="15" spans="1:6" ht="15.75">
      <c r="A15" s="43">
        <v>12</v>
      </c>
      <c r="B15" s="47" t="s">
        <v>661</v>
      </c>
      <c r="C15" s="18"/>
      <c r="D15" s="19"/>
      <c r="E15" s="20">
        <f t="shared" si="0"/>
        <v>0</v>
      </c>
      <c r="F15" s="21" t="s">
        <v>865</v>
      </c>
    </row>
    <row r="16" spans="1:6" ht="15.75">
      <c r="A16" s="43">
        <v>13</v>
      </c>
      <c r="B16" s="47" t="s">
        <v>662</v>
      </c>
      <c r="C16" s="18"/>
      <c r="D16" s="19"/>
      <c r="E16" s="20">
        <f t="shared" si="0"/>
        <v>0</v>
      </c>
      <c r="F16" s="21" t="s">
        <v>865</v>
      </c>
    </row>
    <row r="17" spans="1:6" ht="15.75">
      <c r="A17" s="43">
        <v>14</v>
      </c>
      <c r="B17" s="47" t="s">
        <v>663</v>
      </c>
      <c r="C17" s="18"/>
      <c r="D17" s="19"/>
      <c r="E17" s="20">
        <f t="shared" si="0"/>
        <v>0</v>
      </c>
      <c r="F17" s="21" t="s">
        <v>865</v>
      </c>
    </row>
    <row r="18" spans="1:6" ht="15.75">
      <c r="A18" s="43">
        <v>15</v>
      </c>
      <c r="B18" s="47" t="s">
        <v>664</v>
      </c>
      <c r="C18" s="12"/>
      <c r="D18" s="13"/>
      <c r="E18" s="20">
        <f t="shared" si="0"/>
        <v>0</v>
      </c>
      <c r="F18" s="21" t="s">
        <v>865</v>
      </c>
    </row>
    <row r="19" spans="1:6" ht="15.75">
      <c r="A19" s="43">
        <v>16</v>
      </c>
      <c r="B19" s="47" t="s">
        <v>665</v>
      </c>
      <c r="C19" s="18"/>
      <c r="D19" s="19"/>
      <c r="E19" s="20">
        <f t="shared" si="0"/>
        <v>0</v>
      </c>
      <c r="F19" s="21" t="s">
        <v>865</v>
      </c>
    </row>
    <row r="20" spans="1:6" ht="15.75">
      <c r="A20" s="43">
        <v>17</v>
      </c>
      <c r="B20" s="47" t="s">
        <v>666</v>
      </c>
      <c r="C20" s="24"/>
      <c r="D20" s="14"/>
      <c r="E20" s="20">
        <f t="shared" si="0"/>
        <v>0</v>
      </c>
      <c r="F20" s="21" t="s">
        <v>865</v>
      </c>
    </row>
    <row r="21" spans="1:6" ht="15.75">
      <c r="A21" s="43">
        <v>18</v>
      </c>
      <c r="B21" s="47" t="s">
        <v>667</v>
      </c>
      <c r="C21" s="18"/>
      <c r="D21" s="19"/>
      <c r="E21" s="20">
        <f t="shared" si="0"/>
        <v>0</v>
      </c>
      <c r="F21" s="21" t="s">
        <v>865</v>
      </c>
    </row>
    <row r="22" spans="1:6" ht="15.75">
      <c r="A22" s="43">
        <v>19</v>
      </c>
      <c r="B22" s="47" t="s">
        <v>668</v>
      </c>
      <c r="C22" s="18"/>
      <c r="D22" s="19"/>
      <c r="E22" s="20">
        <f t="shared" si="0"/>
        <v>0</v>
      </c>
      <c r="F22" s="21" t="s">
        <v>865</v>
      </c>
    </row>
    <row r="23" spans="1:6" ht="15.75">
      <c r="A23" s="43">
        <v>20</v>
      </c>
      <c r="B23" s="47" t="s">
        <v>669</v>
      </c>
      <c r="C23" s="18"/>
      <c r="D23" s="19"/>
      <c r="E23" s="20">
        <f t="shared" si="0"/>
        <v>0</v>
      </c>
      <c r="F23" s="21" t="s">
        <v>865</v>
      </c>
    </row>
    <row r="24" spans="1:6" ht="15.75">
      <c r="A24" s="43">
        <v>21</v>
      </c>
      <c r="B24" s="47" t="s">
        <v>670</v>
      </c>
      <c r="C24" s="18"/>
      <c r="D24" s="19"/>
      <c r="E24" s="20">
        <f t="shared" si="0"/>
        <v>0</v>
      </c>
      <c r="F24" s="21" t="s">
        <v>865</v>
      </c>
    </row>
    <row r="25" spans="1:7" ht="15.75">
      <c r="A25" s="43">
        <v>22</v>
      </c>
      <c r="B25" s="47" t="s">
        <v>671</v>
      </c>
      <c r="C25" s="18"/>
      <c r="D25" s="19"/>
      <c r="E25" s="20">
        <f t="shared" si="0"/>
        <v>0</v>
      </c>
      <c r="F25" s="21" t="s">
        <v>865</v>
      </c>
      <c r="G25" s="25"/>
    </row>
    <row r="26" spans="1:7" ht="16.5" thickBot="1">
      <c r="A26" s="49">
        <v>23</v>
      </c>
      <c r="B26" s="48" t="s">
        <v>672</v>
      </c>
      <c r="C26" s="50"/>
      <c r="D26" s="51"/>
      <c r="E26" s="52">
        <f t="shared" si="0"/>
        <v>0</v>
      </c>
      <c r="F26" s="36" t="s">
        <v>865</v>
      </c>
      <c r="G26" s="25">
        <f>0/23</f>
        <v>0</v>
      </c>
    </row>
    <row r="27" spans="3:5" ht="15.75" thickBot="1">
      <c r="C27" s="44">
        <f>SUM(C4:C26)</f>
        <v>0</v>
      </c>
      <c r="D27" s="44">
        <f>SUM(D4:D26)</f>
        <v>0</v>
      </c>
      <c r="E27" s="45">
        <f>SUM(E4:E26)</f>
        <v>0</v>
      </c>
    </row>
    <row r="28" spans="3:5" ht="15.75" thickBot="1">
      <c r="C28" s="4"/>
      <c r="D28" s="4"/>
      <c r="E28" s="39">
        <f>SUM(C27:D27)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G31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5.7109375" style="0" customWidth="1"/>
    <col min="2" max="2" width="32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56</v>
      </c>
    </row>
    <row r="2" ht="15">
      <c r="A2" s="40" t="s">
        <v>57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9">
        <v>1</v>
      </c>
      <c r="B4" s="174" t="s">
        <v>79</v>
      </c>
      <c r="C4" s="175">
        <v>35</v>
      </c>
      <c r="D4" s="176">
        <v>6</v>
      </c>
      <c r="E4" s="177">
        <f>SUM(C4:D4)</f>
        <v>41</v>
      </c>
      <c r="F4" s="178" t="s">
        <v>843</v>
      </c>
    </row>
    <row r="5" spans="1:6" ht="15.75">
      <c r="A5" s="10">
        <v>2</v>
      </c>
      <c r="B5" s="172" t="s">
        <v>58</v>
      </c>
      <c r="C5" s="24">
        <v>24</v>
      </c>
      <c r="D5" s="14"/>
      <c r="E5" s="14">
        <f>SUM(C5:D5)</f>
        <v>24</v>
      </c>
      <c r="F5" s="15" t="s">
        <v>843</v>
      </c>
    </row>
    <row r="6" spans="1:6" ht="15.75">
      <c r="A6" s="16">
        <v>3</v>
      </c>
      <c r="B6" s="47" t="s">
        <v>62</v>
      </c>
      <c r="C6" s="170">
        <v>3</v>
      </c>
      <c r="D6" s="171">
        <v>20</v>
      </c>
      <c r="E6" s="20">
        <f>SUM(C6:D6)</f>
        <v>23</v>
      </c>
      <c r="F6" s="21" t="s">
        <v>843</v>
      </c>
    </row>
    <row r="7" spans="1:6" ht="15.75">
      <c r="A7" s="16">
        <v>4</v>
      </c>
      <c r="B7" s="47" t="s">
        <v>60</v>
      </c>
      <c r="C7" s="18"/>
      <c r="D7" s="19">
        <v>14</v>
      </c>
      <c r="E7" s="20">
        <f>SUM(C7:D7)</f>
        <v>14</v>
      </c>
      <c r="F7" s="21" t="s">
        <v>843</v>
      </c>
    </row>
    <row r="8" spans="1:6" ht="16.5" thickBot="1">
      <c r="A8" s="205">
        <v>5</v>
      </c>
      <c r="B8" s="206" t="s">
        <v>77</v>
      </c>
      <c r="C8" s="207"/>
      <c r="D8" s="208">
        <v>12</v>
      </c>
      <c r="E8" s="209">
        <f>SUM(C8:D8)</f>
        <v>12</v>
      </c>
      <c r="F8" s="210" t="s">
        <v>843</v>
      </c>
    </row>
    <row r="9" spans="1:6" ht="16.5" thickTop="1">
      <c r="A9" s="10">
        <v>6</v>
      </c>
      <c r="B9" s="172" t="s">
        <v>59</v>
      </c>
      <c r="C9" s="12"/>
      <c r="D9" s="13"/>
      <c r="E9" s="14">
        <f>SUM(C9:D9)</f>
        <v>0</v>
      </c>
      <c r="F9" s="15" t="s">
        <v>843</v>
      </c>
    </row>
    <row r="10" spans="1:6" ht="15.75">
      <c r="A10" s="16">
        <v>7</v>
      </c>
      <c r="B10" s="47" t="s">
        <v>61</v>
      </c>
      <c r="C10" s="18"/>
      <c r="D10" s="19"/>
      <c r="E10" s="20">
        <f>SUM(C10:D10)</f>
        <v>0</v>
      </c>
      <c r="F10" s="21" t="s">
        <v>843</v>
      </c>
    </row>
    <row r="11" spans="1:6" ht="15.75">
      <c r="A11" s="16">
        <v>8</v>
      </c>
      <c r="B11" s="47" t="s">
        <v>63</v>
      </c>
      <c r="C11" s="18"/>
      <c r="D11" s="19"/>
      <c r="E11" s="20">
        <f>SUM(C11:D11)</f>
        <v>0</v>
      </c>
      <c r="F11" s="21" t="s">
        <v>843</v>
      </c>
    </row>
    <row r="12" spans="1:6" ht="15.75">
      <c r="A12" s="16">
        <v>9</v>
      </c>
      <c r="B12" s="47" t="s">
        <v>64</v>
      </c>
      <c r="C12" s="18"/>
      <c r="D12" s="19"/>
      <c r="E12" s="20">
        <f>SUM(C12:D12)</f>
        <v>0</v>
      </c>
      <c r="F12" s="21" t="s">
        <v>843</v>
      </c>
    </row>
    <row r="13" spans="1:6" ht="15.75">
      <c r="A13" s="16">
        <v>10</v>
      </c>
      <c r="B13" s="47" t="s">
        <v>65</v>
      </c>
      <c r="C13" s="18"/>
      <c r="D13" s="19"/>
      <c r="E13" s="20">
        <f>SUM(C13:D13)</f>
        <v>0</v>
      </c>
      <c r="F13" s="21" t="s">
        <v>843</v>
      </c>
    </row>
    <row r="14" spans="1:6" ht="15.75">
      <c r="A14" s="16">
        <v>11</v>
      </c>
      <c r="B14" s="47" t="s">
        <v>66</v>
      </c>
      <c r="C14" s="12"/>
      <c r="D14" s="13"/>
      <c r="E14" s="20">
        <f>SUM(C14:D14)</f>
        <v>0</v>
      </c>
      <c r="F14" s="21" t="s">
        <v>843</v>
      </c>
    </row>
    <row r="15" spans="1:6" ht="15.75">
      <c r="A15" s="16">
        <v>12</v>
      </c>
      <c r="B15" s="47" t="s">
        <v>67</v>
      </c>
      <c r="C15" s="18"/>
      <c r="D15" s="19"/>
      <c r="E15" s="20">
        <f>SUM(C15:D15)</f>
        <v>0</v>
      </c>
      <c r="F15" s="21" t="s">
        <v>843</v>
      </c>
    </row>
    <row r="16" spans="1:6" ht="15.75">
      <c r="A16" s="16">
        <v>13</v>
      </c>
      <c r="B16" s="47" t="s">
        <v>68</v>
      </c>
      <c r="C16" s="18"/>
      <c r="D16" s="19"/>
      <c r="E16" s="20">
        <f>SUM(C16:D16)</f>
        <v>0</v>
      </c>
      <c r="F16" s="21" t="s">
        <v>843</v>
      </c>
    </row>
    <row r="17" spans="1:6" ht="15.75">
      <c r="A17" s="16">
        <v>14</v>
      </c>
      <c r="B17" s="47" t="s">
        <v>69</v>
      </c>
      <c r="C17" s="18"/>
      <c r="D17" s="19"/>
      <c r="E17" s="20">
        <f>SUM(C17:D17)</f>
        <v>0</v>
      </c>
      <c r="F17" s="21" t="s">
        <v>843</v>
      </c>
    </row>
    <row r="18" spans="1:6" ht="15.75">
      <c r="A18" s="16">
        <v>15</v>
      </c>
      <c r="B18" s="47" t="s">
        <v>70</v>
      </c>
      <c r="C18" s="12"/>
      <c r="D18" s="13"/>
      <c r="E18" s="20">
        <f>SUM(C18:D18)</f>
        <v>0</v>
      </c>
      <c r="F18" s="21" t="s">
        <v>843</v>
      </c>
    </row>
    <row r="19" spans="1:6" ht="15.75">
      <c r="A19" s="16">
        <v>16</v>
      </c>
      <c r="B19" s="47" t="s">
        <v>71</v>
      </c>
      <c r="C19" s="18"/>
      <c r="D19" s="19"/>
      <c r="E19" s="20">
        <f>SUM(C19:D19)</f>
        <v>0</v>
      </c>
      <c r="F19" s="21" t="s">
        <v>843</v>
      </c>
    </row>
    <row r="20" spans="1:6" ht="15.75">
      <c r="A20" s="16">
        <v>17</v>
      </c>
      <c r="B20" s="47" t="s">
        <v>72</v>
      </c>
      <c r="C20" s="12"/>
      <c r="D20" s="13"/>
      <c r="E20" s="20">
        <f>SUM(C20:D20)</f>
        <v>0</v>
      </c>
      <c r="F20" s="21" t="s">
        <v>843</v>
      </c>
    </row>
    <row r="21" spans="1:6" ht="15.75">
      <c r="A21" s="16">
        <v>18</v>
      </c>
      <c r="B21" s="47" t="s">
        <v>73</v>
      </c>
      <c r="C21" s="18"/>
      <c r="D21" s="19"/>
      <c r="E21" s="20">
        <f>SUM(C21:D21)</f>
        <v>0</v>
      </c>
      <c r="F21" s="21" t="s">
        <v>843</v>
      </c>
    </row>
    <row r="22" spans="1:6" ht="15.75">
      <c r="A22" s="16">
        <v>19</v>
      </c>
      <c r="B22" s="47" t="s">
        <v>74</v>
      </c>
      <c r="C22" s="117"/>
      <c r="D22" s="20"/>
      <c r="E22" s="20">
        <f>SUM(C22:D22)</f>
        <v>0</v>
      </c>
      <c r="F22" s="21" t="s">
        <v>843</v>
      </c>
    </row>
    <row r="23" spans="1:6" ht="15.75">
      <c r="A23" s="16">
        <v>20</v>
      </c>
      <c r="B23" s="47" t="s">
        <v>75</v>
      </c>
      <c r="C23" s="18"/>
      <c r="D23" s="19"/>
      <c r="E23" s="20">
        <f>SUM(C23:D23)</f>
        <v>0</v>
      </c>
      <c r="F23" s="21" t="s">
        <v>843</v>
      </c>
    </row>
    <row r="24" spans="1:6" ht="15.75">
      <c r="A24" s="16">
        <v>21</v>
      </c>
      <c r="B24" s="47" t="s">
        <v>76</v>
      </c>
      <c r="C24" s="18"/>
      <c r="D24" s="19"/>
      <c r="E24" s="20">
        <f>SUM(C24:D24)</f>
        <v>0</v>
      </c>
      <c r="F24" s="21" t="s">
        <v>843</v>
      </c>
    </row>
    <row r="25" spans="1:7" ht="15.75">
      <c r="A25" s="16">
        <v>22</v>
      </c>
      <c r="B25" s="47" t="s">
        <v>78</v>
      </c>
      <c r="C25" s="18"/>
      <c r="D25" s="19"/>
      <c r="E25" s="20">
        <f>SUM(C25:D25)</f>
        <v>0</v>
      </c>
      <c r="F25" s="21" t="s">
        <v>843</v>
      </c>
      <c r="G25" s="25"/>
    </row>
    <row r="26" spans="1:6" ht="15.75">
      <c r="A26" s="16">
        <v>23</v>
      </c>
      <c r="B26" s="47" t="s">
        <v>80</v>
      </c>
      <c r="C26" s="18"/>
      <c r="D26" s="19"/>
      <c r="E26" s="20">
        <f>SUM(C26:D26)</f>
        <v>0</v>
      </c>
      <c r="F26" s="21" t="s">
        <v>843</v>
      </c>
    </row>
    <row r="27" spans="1:6" ht="15.75">
      <c r="A27" s="16">
        <v>24</v>
      </c>
      <c r="B27" s="47" t="s">
        <v>81</v>
      </c>
      <c r="C27" s="26"/>
      <c r="D27" s="27"/>
      <c r="E27" s="20">
        <f>SUM(C27:D27)</f>
        <v>0</v>
      </c>
      <c r="F27" s="21" t="s">
        <v>843</v>
      </c>
    </row>
    <row r="28" spans="1:6" ht="15.75">
      <c r="A28" s="16">
        <v>25</v>
      </c>
      <c r="B28" s="47" t="s">
        <v>82</v>
      </c>
      <c r="C28" s="28"/>
      <c r="D28" s="29"/>
      <c r="E28" s="20">
        <f>SUM(C28:D28)</f>
        <v>0</v>
      </c>
      <c r="F28" s="21" t="s">
        <v>843</v>
      </c>
    </row>
    <row r="29" spans="1:7" ht="16.5" thickBot="1">
      <c r="A29" s="34">
        <v>26</v>
      </c>
      <c r="B29" s="48" t="s">
        <v>83</v>
      </c>
      <c r="C29" s="28"/>
      <c r="D29" s="29"/>
      <c r="E29" s="20">
        <f>SUM(C29:D29)</f>
        <v>0</v>
      </c>
      <c r="F29" s="36" t="s">
        <v>843</v>
      </c>
      <c r="G29" s="25">
        <f>5/26</f>
        <v>0.19230769230769232</v>
      </c>
    </row>
    <row r="30" spans="3:5" ht="15.75" thickBot="1">
      <c r="C30" s="37">
        <f>SUM(C4:C29)</f>
        <v>62</v>
      </c>
      <c r="D30" s="37">
        <f>SUM(D4:D29)</f>
        <v>52</v>
      </c>
      <c r="E30" s="38">
        <f>SUM(E4:E29)</f>
        <v>114</v>
      </c>
    </row>
    <row r="31" spans="3:5" ht="15.75" thickBot="1">
      <c r="C31" s="4"/>
      <c r="D31" s="4"/>
      <c r="E31" s="39">
        <f>SUM(C30:D30)</f>
        <v>114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</sheetPr>
  <dimension ref="A1:G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28.57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673</v>
      </c>
    </row>
    <row r="2" ht="15">
      <c r="A2" s="40" t="s">
        <v>674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675</v>
      </c>
      <c r="C4" s="7"/>
      <c r="D4" s="8"/>
      <c r="E4" s="8">
        <f aca="true" t="shared" si="0" ref="E4:E21">SUM(C4:D4)</f>
        <v>0</v>
      </c>
      <c r="F4" s="9" t="s">
        <v>866</v>
      </c>
    </row>
    <row r="5" spans="1:6" ht="15.75">
      <c r="A5" s="42">
        <v>2</v>
      </c>
      <c r="B5" s="47" t="s">
        <v>676</v>
      </c>
      <c r="C5" s="12"/>
      <c r="D5" s="13"/>
      <c r="E5" s="14">
        <f t="shared" si="0"/>
        <v>0</v>
      </c>
      <c r="F5" s="21" t="s">
        <v>866</v>
      </c>
    </row>
    <row r="6" spans="1:6" ht="15.75">
      <c r="A6" s="43">
        <v>3</v>
      </c>
      <c r="B6" s="47" t="s">
        <v>677</v>
      </c>
      <c r="C6" s="18"/>
      <c r="D6" s="19"/>
      <c r="E6" s="20">
        <f t="shared" si="0"/>
        <v>0</v>
      </c>
      <c r="F6" s="21" t="s">
        <v>866</v>
      </c>
    </row>
    <row r="7" spans="1:6" ht="15.75">
      <c r="A7" s="43">
        <v>4</v>
      </c>
      <c r="B7" s="47" t="s">
        <v>678</v>
      </c>
      <c r="C7" s="18"/>
      <c r="D7" s="19"/>
      <c r="E7" s="20">
        <f t="shared" si="0"/>
        <v>0</v>
      </c>
      <c r="F7" s="21" t="s">
        <v>866</v>
      </c>
    </row>
    <row r="8" spans="1:6" ht="15.75">
      <c r="A8" s="43">
        <v>5</v>
      </c>
      <c r="B8" s="47" t="s">
        <v>679</v>
      </c>
      <c r="C8" s="22"/>
      <c r="D8" s="23"/>
      <c r="E8" s="20">
        <f t="shared" si="0"/>
        <v>0</v>
      </c>
      <c r="F8" s="21" t="s">
        <v>866</v>
      </c>
    </row>
    <row r="9" spans="1:6" ht="15.75">
      <c r="A9" s="43">
        <v>6</v>
      </c>
      <c r="B9" s="47" t="s">
        <v>680</v>
      </c>
      <c r="C9" s="18"/>
      <c r="D9" s="19"/>
      <c r="E9" s="20">
        <f t="shared" si="0"/>
        <v>0</v>
      </c>
      <c r="F9" s="21" t="s">
        <v>866</v>
      </c>
    </row>
    <row r="10" spans="1:6" ht="15.75">
      <c r="A10" s="43">
        <v>7</v>
      </c>
      <c r="B10" s="47" t="s">
        <v>681</v>
      </c>
      <c r="C10" s="18"/>
      <c r="D10" s="19"/>
      <c r="E10" s="20">
        <f t="shared" si="0"/>
        <v>0</v>
      </c>
      <c r="F10" s="21" t="s">
        <v>866</v>
      </c>
    </row>
    <row r="11" spans="1:6" ht="15.75">
      <c r="A11" s="43">
        <v>8</v>
      </c>
      <c r="B11" s="47" t="s">
        <v>682</v>
      </c>
      <c r="C11" s="18"/>
      <c r="D11" s="19"/>
      <c r="E11" s="20">
        <f t="shared" si="0"/>
        <v>0</v>
      </c>
      <c r="F11" s="21" t="s">
        <v>866</v>
      </c>
    </row>
    <row r="12" spans="1:6" ht="15.75">
      <c r="A12" s="43">
        <v>9</v>
      </c>
      <c r="B12" s="47" t="s">
        <v>683</v>
      </c>
      <c r="C12" s="18"/>
      <c r="D12" s="19"/>
      <c r="E12" s="20">
        <f t="shared" si="0"/>
        <v>0</v>
      </c>
      <c r="F12" s="21" t="s">
        <v>866</v>
      </c>
    </row>
    <row r="13" spans="1:6" ht="15.75">
      <c r="A13" s="43">
        <v>10</v>
      </c>
      <c r="B13" s="47" t="s">
        <v>684</v>
      </c>
      <c r="C13" s="18"/>
      <c r="D13" s="19"/>
      <c r="E13" s="20">
        <f t="shared" si="0"/>
        <v>0</v>
      </c>
      <c r="F13" s="21" t="s">
        <v>866</v>
      </c>
    </row>
    <row r="14" spans="1:6" ht="15.75">
      <c r="A14" s="43">
        <v>11</v>
      </c>
      <c r="B14" s="47" t="s">
        <v>685</v>
      </c>
      <c r="C14" s="12"/>
      <c r="D14" s="13"/>
      <c r="E14" s="20">
        <f t="shared" si="0"/>
        <v>0</v>
      </c>
      <c r="F14" s="21" t="s">
        <v>866</v>
      </c>
    </row>
    <row r="15" spans="1:6" ht="15.75">
      <c r="A15" s="43">
        <v>12</v>
      </c>
      <c r="B15" s="47" t="s">
        <v>686</v>
      </c>
      <c r="C15" s="18"/>
      <c r="D15" s="19"/>
      <c r="E15" s="20">
        <f t="shared" si="0"/>
        <v>0</v>
      </c>
      <c r="F15" s="21" t="s">
        <v>866</v>
      </c>
    </row>
    <row r="16" spans="1:6" ht="15.75">
      <c r="A16" s="43">
        <v>13</v>
      </c>
      <c r="B16" s="47" t="s">
        <v>687</v>
      </c>
      <c r="C16" s="18"/>
      <c r="D16" s="19"/>
      <c r="E16" s="20">
        <f t="shared" si="0"/>
        <v>0</v>
      </c>
      <c r="F16" s="21" t="s">
        <v>866</v>
      </c>
    </row>
    <row r="17" spans="1:6" ht="15.75">
      <c r="A17" s="43">
        <v>14</v>
      </c>
      <c r="B17" s="47" t="s">
        <v>688</v>
      </c>
      <c r="C17" s="18"/>
      <c r="D17" s="19"/>
      <c r="E17" s="20">
        <f t="shared" si="0"/>
        <v>0</v>
      </c>
      <c r="F17" s="21" t="s">
        <v>866</v>
      </c>
    </row>
    <row r="18" spans="1:6" ht="15.75">
      <c r="A18" s="43">
        <v>15</v>
      </c>
      <c r="B18" s="47" t="s">
        <v>689</v>
      </c>
      <c r="C18" s="12"/>
      <c r="D18" s="13"/>
      <c r="E18" s="20">
        <f t="shared" si="0"/>
        <v>0</v>
      </c>
      <c r="F18" s="21" t="s">
        <v>866</v>
      </c>
    </row>
    <row r="19" spans="1:6" ht="15.75">
      <c r="A19" s="43">
        <v>16</v>
      </c>
      <c r="B19" s="47" t="s">
        <v>690</v>
      </c>
      <c r="C19" s="18"/>
      <c r="D19" s="19"/>
      <c r="E19" s="20">
        <f t="shared" si="0"/>
        <v>0</v>
      </c>
      <c r="F19" s="21" t="s">
        <v>866</v>
      </c>
    </row>
    <row r="20" spans="1:6" ht="15.75">
      <c r="A20" s="43">
        <v>17</v>
      </c>
      <c r="B20" s="47" t="s">
        <v>691</v>
      </c>
      <c r="C20" s="24"/>
      <c r="D20" s="14"/>
      <c r="E20" s="20">
        <f t="shared" si="0"/>
        <v>0</v>
      </c>
      <c r="F20" s="21" t="s">
        <v>866</v>
      </c>
    </row>
    <row r="21" spans="1:7" ht="16.5" thickBot="1">
      <c r="A21" s="49">
        <v>18</v>
      </c>
      <c r="B21" s="48" t="s">
        <v>692</v>
      </c>
      <c r="C21" s="50"/>
      <c r="D21" s="51"/>
      <c r="E21" s="52">
        <f t="shared" si="0"/>
        <v>0</v>
      </c>
      <c r="F21" s="36" t="s">
        <v>866</v>
      </c>
      <c r="G21" s="25">
        <f>0/18</f>
        <v>0</v>
      </c>
    </row>
    <row r="22" spans="3:5" ht="15.75" thickBot="1">
      <c r="C22" s="44">
        <f>SUM(C4:C21)</f>
        <v>0</v>
      </c>
      <c r="D22" s="44">
        <f>SUM(D4:D21)</f>
        <v>0</v>
      </c>
      <c r="E22" s="45">
        <f>SUM(E4:E21)</f>
        <v>0</v>
      </c>
    </row>
    <row r="23" spans="3:5" ht="15.75" thickBot="1">
      <c r="C23" s="4"/>
      <c r="D23" s="4"/>
      <c r="E23" s="39">
        <f>SUM(C22:D22)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</sheetPr>
  <dimension ref="A1:G2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7109375" style="0" customWidth="1"/>
    <col min="2" max="2" width="31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693</v>
      </c>
    </row>
    <row r="2" ht="15">
      <c r="A2" s="40" t="s">
        <v>694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695</v>
      </c>
      <c r="C4" s="7"/>
      <c r="D4" s="8"/>
      <c r="E4" s="8">
        <f aca="true" t="shared" si="0" ref="E4:E21">SUM(C4:D4)</f>
        <v>0</v>
      </c>
      <c r="F4" s="9" t="s">
        <v>867</v>
      </c>
    </row>
    <row r="5" spans="1:6" ht="15.75">
      <c r="A5" s="42">
        <v>2</v>
      </c>
      <c r="B5" s="47" t="s">
        <v>696</v>
      </c>
      <c r="C5" s="12"/>
      <c r="D5" s="13"/>
      <c r="E5" s="14">
        <f t="shared" si="0"/>
        <v>0</v>
      </c>
      <c r="F5" s="21" t="s">
        <v>867</v>
      </c>
    </row>
    <row r="6" spans="1:6" ht="15.75">
      <c r="A6" s="43">
        <v>3</v>
      </c>
      <c r="B6" s="47" t="s">
        <v>697</v>
      </c>
      <c r="C6" s="18"/>
      <c r="D6" s="19"/>
      <c r="E6" s="20">
        <f t="shared" si="0"/>
        <v>0</v>
      </c>
      <c r="F6" s="21" t="s">
        <v>867</v>
      </c>
    </row>
    <row r="7" spans="1:6" ht="15.75">
      <c r="A7" s="43">
        <v>4</v>
      </c>
      <c r="B7" s="47" t="s">
        <v>698</v>
      </c>
      <c r="C7" s="18"/>
      <c r="D7" s="19"/>
      <c r="E7" s="20">
        <f t="shared" si="0"/>
        <v>0</v>
      </c>
      <c r="F7" s="21" t="s">
        <v>867</v>
      </c>
    </row>
    <row r="8" spans="1:6" ht="15.75">
      <c r="A8" s="43">
        <v>5</v>
      </c>
      <c r="B8" s="47" t="s">
        <v>699</v>
      </c>
      <c r="C8" s="22"/>
      <c r="D8" s="23"/>
      <c r="E8" s="20">
        <f t="shared" si="0"/>
        <v>0</v>
      </c>
      <c r="F8" s="21" t="s">
        <v>867</v>
      </c>
    </row>
    <row r="9" spans="1:6" ht="15.75">
      <c r="A9" s="43">
        <v>6</v>
      </c>
      <c r="B9" s="47" t="s">
        <v>700</v>
      </c>
      <c r="C9" s="18"/>
      <c r="D9" s="19"/>
      <c r="E9" s="20">
        <f t="shared" si="0"/>
        <v>0</v>
      </c>
      <c r="F9" s="21" t="s">
        <v>867</v>
      </c>
    </row>
    <row r="10" spans="1:6" ht="15.75">
      <c r="A10" s="43">
        <v>7</v>
      </c>
      <c r="B10" s="47" t="s">
        <v>701</v>
      </c>
      <c r="C10" s="18"/>
      <c r="D10" s="19"/>
      <c r="E10" s="20">
        <f t="shared" si="0"/>
        <v>0</v>
      </c>
      <c r="F10" s="21" t="s">
        <v>867</v>
      </c>
    </row>
    <row r="11" spans="1:6" ht="15.75">
      <c r="A11" s="43">
        <v>8</v>
      </c>
      <c r="B11" s="47" t="s">
        <v>702</v>
      </c>
      <c r="C11" s="18"/>
      <c r="D11" s="19"/>
      <c r="E11" s="20">
        <f t="shared" si="0"/>
        <v>0</v>
      </c>
      <c r="F11" s="21" t="s">
        <v>867</v>
      </c>
    </row>
    <row r="12" spans="1:6" ht="15.75">
      <c r="A12" s="43">
        <v>9</v>
      </c>
      <c r="B12" s="47" t="s">
        <v>703</v>
      </c>
      <c r="C12" s="18"/>
      <c r="D12" s="19"/>
      <c r="E12" s="20">
        <f t="shared" si="0"/>
        <v>0</v>
      </c>
      <c r="F12" s="21" t="s">
        <v>867</v>
      </c>
    </row>
    <row r="13" spans="1:6" ht="15.75">
      <c r="A13" s="43">
        <v>10</v>
      </c>
      <c r="B13" s="47" t="s">
        <v>704</v>
      </c>
      <c r="C13" s="18"/>
      <c r="D13" s="19"/>
      <c r="E13" s="20">
        <f t="shared" si="0"/>
        <v>0</v>
      </c>
      <c r="F13" s="21" t="s">
        <v>867</v>
      </c>
    </row>
    <row r="14" spans="1:6" ht="15.75">
      <c r="A14" s="43">
        <v>11</v>
      </c>
      <c r="B14" s="47" t="s">
        <v>705</v>
      </c>
      <c r="C14" s="12"/>
      <c r="D14" s="13"/>
      <c r="E14" s="20">
        <f t="shared" si="0"/>
        <v>0</v>
      </c>
      <c r="F14" s="21" t="s">
        <v>867</v>
      </c>
    </row>
    <row r="15" spans="1:6" ht="15.75">
      <c r="A15" s="43">
        <v>12</v>
      </c>
      <c r="B15" s="47" t="s">
        <v>706</v>
      </c>
      <c r="C15" s="18"/>
      <c r="D15" s="19"/>
      <c r="E15" s="20">
        <f t="shared" si="0"/>
        <v>0</v>
      </c>
      <c r="F15" s="21" t="s">
        <v>867</v>
      </c>
    </row>
    <row r="16" spans="1:6" ht="15.75">
      <c r="A16" s="43">
        <v>13</v>
      </c>
      <c r="B16" s="47" t="s">
        <v>707</v>
      </c>
      <c r="C16" s="18"/>
      <c r="D16" s="19"/>
      <c r="E16" s="20">
        <f t="shared" si="0"/>
        <v>0</v>
      </c>
      <c r="F16" s="21" t="s">
        <v>867</v>
      </c>
    </row>
    <row r="17" spans="1:6" ht="15.75">
      <c r="A17" s="43">
        <v>14</v>
      </c>
      <c r="B17" s="47" t="s">
        <v>708</v>
      </c>
      <c r="C17" s="18"/>
      <c r="D17" s="19"/>
      <c r="E17" s="20">
        <f t="shared" si="0"/>
        <v>0</v>
      </c>
      <c r="F17" s="21" t="s">
        <v>867</v>
      </c>
    </row>
    <row r="18" spans="1:6" ht="15.75">
      <c r="A18" s="43">
        <v>15</v>
      </c>
      <c r="B18" s="47" t="s">
        <v>709</v>
      </c>
      <c r="C18" s="12"/>
      <c r="D18" s="13"/>
      <c r="E18" s="20">
        <f t="shared" si="0"/>
        <v>0</v>
      </c>
      <c r="F18" s="21" t="s">
        <v>867</v>
      </c>
    </row>
    <row r="19" spans="1:6" ht="15.75">
      <c r="A19" s="43">
        <v>16</v>
      </c>
      <c r="B19" s="47" t="s">
        <v>710</v>
      </c>
      <c r="C19" s="18"/>
      <c r="D19" s="19"/>
      <c r="E19" s="20">
        <f t="shared" si="0"/>
        <v>0</v>
      </c>
      <c r="F19" s="21" t="s">
        <v>867</v>
      </c>
    </row>
    <row r="20" spans="1:6" ht="15.75">
      <c r="A20" s="43">
        <v>17</v>
      </c>
      <c r="B20" s="47" t="s">
        <v>711</v>
      </c>
      <c r="C20" s="24"/>
      <c r="D20" s="14"/>
      <c r="E20" s="20">
        <f t="shared" si="0"/>
        <v>0</v>
      </c>
      <c r="F20" s="21" t="s">
        <v>867</v>
      </c>
    </row>
    <row r="21" spans="1:7" ht="16.5" thickBot="1">
      <c r="A21" s="49">
        <v>18</v>
      </c>
      <c r="B21" s="48" t="s">
        <v>712</v>
      </c>
      <c r="C21" s="50"/>
      <c r="D21" s="51"/>
      <c r="E21" s="52">
        <f t="shared" si="0"/>
        <v>0</v>
      </c>
      <c r="F21" s="36" t="s">
        <v>867</v>
      </c>
      <c r="G21" s="25">
        <f>0/18</f>
        <v>0</v>
      </c>
    </row>
    <row r="22" spans="3:5" ht="15.75" thickBot="1">
      <c r="C22" s="44">
        <f>SUM(C4:C21)</f>
        <v>0</v>
      </c>
      <c r="D22" s="44">
        <f>SUM(D4:D21)</f>
        <v>0</v>
      </c>
      <c r="E22" s="45">
        <f>SUM(E4:E21)</f>
        <v>0</v>
      </c>
    </row>
    <row r="23" spans="3:5" ht="15.75" thickBot="1">
      <c r="C23" s="4"/>
      <c r="D23" s="4"/>
      <c r="E23" s="39">
        <f>SUM(C22:D22)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2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27.14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713</v>
      </c>
    </row>
    <row r="2" ht="15">
      <c r="A2" s="40" t="s">
        <v>296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714</v>
      </c>
      <c r="C4" s="7"/>
      <c r="D4" s="8"/>
      <c r="E4" s="8">
        <f aca="true" t="shared" si="0" ref="E4:E25">SUM(C4:D4)</f>
        <v>0</v>
      </c>
      <c r="F4" s="9" t="s">
        <v>868</v>
      </c>
    </row>
    <row r="5" spans="1:6" ht="15.75">
      <c r="A5" s="42">
        <v>2</v>
      </c>
      <c r="B5" s="47" t="s">
        <v>715</v>
      </c>
      <c r="C5" s="12"/>
      <c r="D5" s="13"/>
      <c r="E5" s="14">
        <f t="shared" si="0"/>
        <v>0</v>
      </c>
      <c r="F5" s="21" t="s">
        <v>868</v>
      </c>
    </row>
    <row r="6" spans="1:6" ht="15.75">
      <c r="A6" s="43">
        <v>3</v>
      </c>
      <c r="B6" s="47" t="s">
        <v>716</v>
      </c>
      <c r="C6" s="18"/>
      <c r="D6" s="19"/>
      <c r="E6" s="20">
        <f t="shared" si="0"/>
        <v>0</v>
      </c>
      <c r="F6" s="21" t="s">
        <v>868</v>
      </c>
    </row>
    <row r="7" spans="1:6" ht="15.75">
      <c r="A7" s="43">
        <v>4</v>
      </c>
      <c r="B7" s="47" t="s">
        <v>717</v>
      </c>
      <c r="C7" s="18"/>
      <c r="D7" s="19"/>
      <c r="E7" s="20">
        <f t="shared" si="0"/>
        <v>0</v>
      </c>
      <c r="F7" s="21" t="s">
        <v>868</v>
      </c>
    </row>
    <row r="8" spans="1:6" ht="15.75">
      <c r="A8" s="43">
        <v>5</v>
      </c>
      <c r="B8" s="47" t="s">
        <v>718</v>
      </c>
      <c r="C8" s="22"/>
      <c r="D8" s="23"/>
      <c r="E8" s="20">
        <f t="shared" si="0"/>
        <v>0</v>
      </c>
      <c r="F8" s="21" t="s">
        <v>868</v>
      </c>
    </row>
    <row r="9" spans="1:6" ht="15.75">
      <c r="A9" s="43">
        <v>6</v>
      </c>
      <c r="B9" s="47" t="s">
        <v>719</v>
      </c>
      <c r="C9" s="18"/>
      <c r="D9" s="19"/>
      <c r="E9" s="20">
        <f t="shared" si="0"/>
        <v>0</v>
      </c>
      <c r="F9" s="21" t="s">
        <v>868</v>
      </c>
    </row>
    <row r="10" spans="1:6" ht="15.75">
      <c r="A10" s="43">
        <v>7</v>
      </c>
      <c r="B10" s="47" t="s">
        <v>720</v>
      </c>
      <c r="C10" s="18"/>
      <c r="D10" s="19"/>
      <c r="E10" s="20">
        <f t="shared" si="0"/>
        <v>0</v>
      </c>
      <c r="F10" s="21" t="s">
        <v>868</v>
      </c>
    </row>
    <row r="11" spans="1:6" ht="15.75">
      <c r="A11" s="43">
        <v>8</v>
      </c>
      <c r="B11" s="47" t="s">
        <v>721</v>
      </c>
      <c r="C11" s="18"/>
      <c r="D11" s="19"/>
      <c r="E11" s="20">
        <f t="shared" si="0"/>
        <v>0</v>
      </c>
      <c r="F11" s="21" t="s">
        <v>868</v>
      </c>
    </row>
    <row r="12" spans="1:6" ht="15.75">
      <c r="A12" s="43">
        <v>9</v>
      </c>
      <c r="B12" s="47" t="s">
        <v>722</v>
      </c>
      <c r="C12" s="18"/>
      <c r="D12" s="19"/>
      <c r="E12" s="20">
        <f t="shared" si="0"/>
        <v>0</v>
      </c>
      <c r="F12" s="21" t="s">
        <v>868</v>
      </c>
    </row>
    <row r="13" spans="1:6" ht="15.75">
      <c r="A13" s="43">
        <v>10</v>
      </c>
      <c r="B13" s="47" t="s">
        <v>723</v>
      </c>
      <c r="C13" s="18"/>
      <c r="D13" s="19"/>
      <c r="E13" s="20">
        <f t="shared" si="0"/>
        <v>0</v>
      </c>
      <c r="F13" s="21" t="s">
        <v>868</v>
      </c>
    </row>
    <row r="14" spans="1:6" ht="15.75">
      <c r="A14" s="43">
        <v>11</v>
      </c>
      <c r="B14" s="47" t="s">
        <v>724</v>
      </c>
      <c r="C14" s="12"/>
      <c r="D14" s="13"/>
      <c r="E14" s="20">
        <f t="shared" si="0"/>
        <v>0</v>
      </c>
      <c r="F14" s="21" t="s">
        <v>868</v>
      </c>
    </row>
    <row r="15" spans="1:6" ht="15.75">
      <c r="A15" s="43">
        <v>12</v>
      </c>
      <c r="B15" s="47" t="s">
        <v>725</v>
      </c>
      <c r="C15" s="18"/>
      <c r="D15" s="19"/>
      <c r="E15" s="20">
        <f t="shared" si="0"/>
        <v>0</v>
      </c>
      <c r="F15" s="21" t="s">
        <v>868</v>
      </c>
    </row>
    <row r="16" spans="1:6" ht="15.75">
      <c r="A16" s="43">
        <v>13</v>
      </c>
      <c r="B16" s="47" t="s">
        <v>726</v>
      </c>
      <c r="C16" s="18"/>
      <c r="D16" s="19"/>
      <c r="E16" s="20">
        <f t="shared" si="0"/>
        <v>0</v>
      </c>
      <c r="F16" s="21" t="s">
        <v>868</v>
      </c>
    </row>
    <row r="17" spans="1:6" ht="15.75">
      <c r="A17" s="43">
        <v>14</v>
      </c>
      <c r="B17" s="47" t="s">
        <v>727</v>
      </c>
      <c r="C17" s="18"/>
      <c r="D17" s="19"/>
      <c r="E17" s="20">
        <f t="shared" si="0"/>
        <v>0</v>
      </c>
      <c r="F17" s="21" t="s">
        <v>868</v>
      </c>
    </row>
    <row r="18" spans="1:6" ht="15.75">
      <c r="A18" s="43">
        <v>15</v>
      </c>
      <c r="B18" s="47" t="s">
        <v>728</v>
      </c>
      <c r="C18" s="12"/>
      <c r="D18" s="13"/>
      <c r="E18" s="20">
        <f t="shared" si="0"/>
        <v>0</v>
      </c>
      <c r="F18" s="21" t="s">
        <v>868</v>
      </c>
    </row>
    <row r="19" spans="1:6" ht="15.75">
      <c r="A19" s="43">
        <v>16</v>
      </c>
      <c r="B19" s="47" t="s">
        <v>729</v>
      </c>
      <c r="C19" s="18"/>
      <c r="D19" s="19"/>
      <c r="E19" s="20">
        <f t="shared" si="0"/>
        <v>0</v>
      </c>
      <c r="F19" s="21" t="s">
        <v>868</v>
      </c>
    </row>
    <row r="20" spans="1:6" ht="15.75">
      <c r="A20" s="43">
        <v>17</v>
      </c>
      <c r="B20" s="47" t="s">
        <v>730</v>
      </c>
      <c r="C20" s="24"/>
      <c r="D20" s="14"/>
      <c r="E20" s="20">
        <f t="shared" si="0"/>
        <v>0</v>
      </c>
      <c r="F20" s="21" t="s">
        <v>868</v>
      </c>
    </row>
    <row r="21" spans="1:6" ht="15.75">
      <c r="A21" s="43">
        <v>18</v>
      </c>
      <c r="B21" s="47" t="s">
        <v>731</v>
      </c>
      <c r="C21" s="18"/>
      <c r="D21" s="19"/>
      <c r="E21" s="20">
        <f t="shared" si="0"/>
        <v>0</v>
      </c>
      <c r="F21" s="21" t="s">
        <v>868</v>
      </c>
    </row>
    <row r="22" spans="1:6" ht="15.75">
      <c r="A22" s="43">
        <v>19</v>
      </c>
      <c r="B22" s="47" t="s">
        <v>732</v>
      </c>
      <c r="C22" s="18"/>
      <c r="D22" s="19"/>
      <c r="E22" s="20">
        <f t="shared" si="0"/>
        <v>0</v>
      </c>
      <c r="F22" s="21" t="s">
        <v>868</v>
      </c>
    </row>
    <row r="23" spans="1:6" ht="15.75">
      <c r="A23" s="43">
        <v>20</v>
      </c>
      <c r="B23" s="47" t="s">
        <v>733</v>
      </c>
      <c r="C23" s="18"/>
      <c r="D23" s="19"/>
      <c r="E23" s="20">
        <f t="shared" si="0"/>
        <v>0</v>
      </c>
      <c r="F23" s="21" t="s">
        <v>868</v>
      </c>
    </row>
    <row r="24" spans="1:6" ht="15.75">
      <c r="A24" s="43">
        <v>21</v>
      </c>
      <c r="B24" s="47" t="s">
        <v>734</v>
      </c>
      <c r="C24" s="18"/>
      <c r="D24" s="19"/>
      <c r="E24" s="20">
        <f t="shared" si="0"/>
        <v>0</v>
      </c>
      <c r="F24" s="21" t="s">
        <v>868</v>
      </c>
    </row>
    <row r="25" spans="1:7" ht="16.5" thickBot="1">
      <c r="A25" s="34">
        <v>22</v>
      </c>
      <c r="B25" s="48" t="s">
        <v>735</v>
      </c>
      <c r="C25" s="18"/>
      <c r="D25" s="19"/>
      <c r="E25" s="20">
        <f t="shared" si="0"/>
        <v>0</v>
      </c>
      <c r="F25" s="36" t="s">
        <v>868</v>
      </c>
      <c r="G25" s="25">
        <f>0/22</f>
        <v>0</v>
      </c>
    </row>
    <row r="26" spans="3:5" ht="15.75" thickBot="1">
      <c r="C26" s="37">
        <f>SUM(C4:C25)</f>
        <v>0</v>
      </c>
      <c r="D26" s="37">
        <f>SUM(D4:D25)</f>
        <v>0</v>
      </c>
      <c r="E26" s="38">
        <f>SUM(E4:E25)</f>
        <v>0</v>
      </c>
    </row>
    <row r="27" spans="3:5" ht="15.75" thickBot="1">
      <c r="C27" s="4"/>
      <c r="D27" s="4"/>
      <c r="E27" s="39">
        <f>SUM(C26:D26)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2"/>
  </sheetPr>
  <dimension ref="A1:G31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0" customWidth="1"/>
    <col min="2" max="2" width="27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736</v>
      </c>
    </row>
    <row r="2" ht="15">
      <c r="A2" s="40" t="s">
        <v>737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738</v>
      </c>
      <c r="C4" s="7"/>
      <c r="D4" s="8"/>
      <c r="E4" s="8">
        <f aca="true" t="shared" si="0" ref="E4:E29">SUM(C4:D4)</f>
        <v>0</v>
      </c>
      <c r="F4" s="9" t="s">
        <v>869</v>
      </c>
    </row>
    <row r="5" spans="1:6" ht="15.75">
      <c r="A5" s="42">
        <v>2</v>
      </c>
      <c r="B5" s="47" t="s">
        <v>739</v>
      </c>
      <c r="C5" s="12"/>
      <c r="D5" s="13"/>
      <c r="E5" s="14">
        <f t="shared" si="0"/>
        <v>0</v>
      </c>
      <c r="F5" s="21" t="s">
        <v>869</v>
      </c>
    </row>
    <row r="6" spans="1:6" ht="15.75">
      <c r="A6" s="43">
        <v>3</v>
      </c>
      <c r="B6" s="47" t="s">
        <v>740</v>
      </c>
      <c r="C6" s="18"/>
      <c r="D6" s="19"/>
      <c r="E6" s="20">
        <f t="shared" si="0"/>
        <v>0</v>
      </c>
      <c r="F6" s="21" t="s">
        <v>869</v>
      </c>
    </row>
    <row r="7" spans="1:6" ht="15.75">
      <c r="A7" s="43">
        <v>4</v>
      </c>
      <c r="B7" s="47" t="s">
        <v>741</v>
      </c>
      <c r="C7" s="18"/>
      <c r="D7" s="19"/>
      <c r="E7" s="20">
        <f t="shared" si="0"/>
        <v>0</v>
      </c>
      <c r="F7" s="21" t="s">
        <v>869</v>
      </c>
    </row>
    <row r="8" spans="1:6" ht="15.75">
      <c r="A8" s="43">
        <v>5</v>
      </c>
      <c r="B8" s="47" t="s">
        <v>742</v>
      </c>
      <c r="C8" s="22"/>
      <c r="D8" s="23"/>
      <c r="E8" s="20">
        <f t="shared" si="0"/>
        <v>0</v>
      </c>
      <c r="F8" s="21" t="s">
        <v>869</v>
      </c>
    </row>
    <row r="9" spans="1:6" ht="15.75">
      <c r="A9" s="43">
        <v>6</v>
      </c>
      <c r="B9" s="47" t="s">
        <v>743</v>
      </c>
      <c r="C9" s="18"/>
      <c r="D9" s="19"/>
      <c r="E9" s="20">
        <f t="shared" si="0"/>
        <v>0</v>
      </c>
      <c r="F9" s="21" t="s">
        <v>869</v>
      </c>
    </row>
    <row r="10" spans="1:6" ht="15.75">
      <c r="A10" s="43">
        <v>7</v>
      </c>
      <c r="B10" s="47" t="s">
        <v>744</v>
      </c>
      <c r="C10" s="18"/>
      <c r="D10" s="19"/>
      <c r="E10" s="20">
        <f t="shared" si="0"/>
        <v>0</v>
      </c>
      <c r="F10" s="21" t="s">
        <v>869</v>
      </c>
    </row>
    <row r="11" spans="1:6" ht="15.75">
      <c r="A11" s="43">
        <v>8</v>
      </c>
      <c r="B11" s="47" t="s">
        <v>745</v>
      </c>
      <c r="C11" s="18"/>
      <c r="D11" s="19"/>
      <c r="E11" s="20">
        <f t="shared" si="0"/>
        <v>0</v>
      </c>
      <c r="F11" s="21" t="s">
        <v>869</v>
      </c>
    </row>
    <row r="12" spans="1:6" ht="15.75">
      <c r="A12" s="43">
        <v>9</v>
      </c>
      <c r="B12" s="47" t="s">
        <v>746</v>
      </c>
      <c r="C12" s="18"/>
      <c r="D12" s="19"/>
      <c r="E12" s="20">
        <f t="shared" si="0"/>
        <v>0</v>
      </c>
      <c r="F12" s="21" t="s">
        <v>869</v>
      </c>
    </row>
    <row r="13" spans="1:6" ht="15.75">
      <c r="A13" s="43">
        <v>10</v>
      </c>
      <c r="B13" s="47" t="s">
        <v>747</v>
      </c>
      <c r="C13" s="18"/>
      <c r="D13" s="19"/>
      <c r="E13" s="20">
        <f t="shared" si="0"/>
        <v>0</v>
      </c>
      <c r="F13" s="21" t="s">
        <v>869</v>
      </c>
    </row>
    <row r="14" spans="1:6" ht="15.75">
      <c r="A14" s="43">
        <v>11</v>
      </c>
      <c r="B14" s="47" t="s">
        <v>748</v>
      </c>
      <c r="C14" s="12"/>
      <c r="D14" s="13"/>
      <c r="E14" s="20">
        <f t="shared" si="0"/>
        <v>0</v>
      </c>
      <c r="F14" s="21" t="s">
        <v>869</v>
      </c>
    </row>
    <row r="15" spans="1:6" ht="15.75">
      <c r="A15" s="43">
        <v>12</v>
      </c>
      <c r="B15" s="47" t="s">
        <v>749</v>
      </c>
      <c r="C15" s="18"/>
      <c r="D15" s="19"/>
      <c r="E15" s="20">
        <f t="shared" si="0"/>
        <v>0</v>
      </c>
      <c r="F15" s="21" t="s">
        <v>869</v>
      </c>
    </row>
    <row r="16" spans="1:6" ht="15.75">
      <c r="A16" s="43">
        <v>13</v>
      </c>
      <c r="B16" s="47" t="s">
        <v>750</v>
      </c>
      <c r="C16" s="18"/>
      <c r="D16" s="19"/>
      <c r="E16" s="20">
        <f t="shared" si="0"/>
        <v>0</v>
      </c>
      <c r="F16" s="21" t="s">
        <v>869</v>
      </c>
    </row>
    <row r="17" spans="1:6" ht="15.75">
      <c r="A17" s="43">
        <v>14</v>
      </c>
      <c r="B17" s="47" t="s">
        <v>751</v>
      </c>
      <c r="C17" s="18"/>
      <c r="D17" s="19"/>
      <c r="E17" s="20">
        <f t="shared" si="0"/>
        <v>0</v>
      </c>
      <c r="F17" s="21" t="s">
        <v>869</v>
      </c>
    </row>
    <row r="18" spans="1:6" ht="15.75">
      <c r="A18" s="43">
        <v>15</v>
      </c>
      <c r="B18" s="47" t="s">
        <v>752</v>
      </c>
      <c r="C18" s="12"/>
      <c r="D18" s="13"/>
      <c r="E18" s="20">
        <f t="shared" si="0"/>
        <v>0</v>
      </c>
      <c r="F18" s="21" t="s">
        <v>869</v>
      </c>
    </row>
    <row r="19" spans="1:6" ht="15.75">
      <c r="A19" s="43">
        <v>16</v>
      </c>
      <c r="B19" s="47" t="s">
        <v>753</v>
      </c>
      <c r="C19" s="18"/>
      <c r="D19" s="19"/>
      <c r="E19" s="20">
        <f t="shared" si="0"/>
        <v>0</v>
      </c>
      <c r="F19" s="21" t="s">
        <v>869</v>
      </c>
    </row>
    <row r="20" spans="1:6" ht="15.75">
      <c r="A20" s="43">
        <v>17</v>
      </c>
      <c r="B20" s="47" t="s">
        <v>754</v>
      </c>
      <c r="C20" s="24"/>
      <c r="D20" s="14"/>
      <c r="E20" s="20">
        <f t="shared" si="0"/>
        <v>0</v>
      </c>
      <c r="F20" s="21" t="s">
        <v>869</v>
      </c>
    </row>
    <row r="21" spans="1:6" ht="15.75">
      <c r="A21" s="43">
        <v>18</v>
      </c>
      <c r="B21" s="47" t="s">
        <v>755</v>
      </c>
      <c r="C21" s="18"/>
      <c r="D21" s="19"/>
      <c r="E21" s="20">
        <f t="shared" si="0"/>
        <v>0</v>
      </c>
      <c r="F21" s="21" t="s">
        <v>869</v>
      </c>
    </row>
    <row r="22" spans="1:6" ht="15.75">
      <c r="A22" s="43">
        <v>19</v>
      </c>
      <c r="B22" s="47" t="s">
        <v>756</v>
      </c>
      <c r="C22" s="18"/>
      <c r="D22" s="19"/>
      <c r="E22" s="20">
        <f t="shared" si="0"/>
        <v>0</v>
      </c>
      <c r="F22" s="21" t="s">
        <v>869</v>
      </c>
    </row>
    <row r="23" spans="1:6" ht="15.75">
      <c r="A23" s="43">
        <v>20</v>
      </c>
      <c r="B23" s="47" t="s">
        <v>757</v>
      </c>
      <c r="C23" s="18"/>
      <c r="D23" s="19"/>
      <c r="E23" s="20">
        <f t="shared" si="0"/>
        <v>0</v>
      </c>
      <c r="F23" s="21" t="s">
        <v>869</v>
      </c>
    </row>
    <row r="24" spans="1:6" ht="15.75">
      <c r="A24" s="43">
        <v>21</v>
      </c>
      <c r="B24" s="47" t="s">
        <v>758</v>
      </c>
      <c r="C24" s="18"/>
      <c r="D24" s="19"/>
      <c r="E24" s="20">
        <f t="shared" si="0"/>
        <v>0</v>
      </c>
      <c r="F24" s="21" t="s">
        <v>869</v>
      </c>
    </row>
    <row r="25" spans="1:7" ht="15.75">
      <c r="A25" s="43">
        <v>22</v>
      </c>
      <c r="B25" s="47" t="s">
        <v>759</v>
      </c>
      <c r="C25" s="18"/>
      <c r="D25" s="19"/>
      <c r="E25" s="20">
        <f t="shared" si="0"/>
        <v>0</v>
      </c>
      <c r="F25" s="21" t="s">
        <v>869</v>
      </c>
      <c r="G25" s="25"/>
    </row>
    <row r="26" spans="1:6" ht="15.75">
      <c r="A26" s="43">
        <v>23</v>
      </c>
      <c r="B26" s="47" t="s">
        <v>760</v>
      </c>
      <c r="C26" s="18"/>
      <c r="D26" s="19"/>
      <c r="E26" s="20">
        <f t="shared" si="0"/>
        <v>0</v>
      </c>
      <c r="F26" s="21" t="s">
        <v>869</v>
      </c>
    </row>
    <row r="27" spans="1:6" ht="15.75">
      <c r="A27" s="43">
        <v>24</v>
      </c>
      <c r="B27" s="47" t="s">
        <v>761</v>
      </c>
      <c r="C27" s="26"/>
      <c r="D27" s="27"/>
      <c r="E27" s="20">
        <f t="shared" si="0"/>
        <v>0</v>
      </c>
      <c r="F27" s="21" t="s">
        <v>869</v>
      </c>
    </row>
    <row r="28" spans="1:6" ht="15.75">
      <c r="A28" s="43">
        <v>25</v>
      </c>
      <c r="B28" s="47" t="s">
        <v>762</v>
      </c>
      <c r="C28" s="28"/>
      <c r="D28" s="29"/>
      <c r="E28" s="20">
        <f t="shared" si="0"/>
        <v>0</v>
      </c>
      <c r="F28" s="21" t="s">
        <v>869</v>
      </c>
    </row>
    <row r="29" spans="1:7" ht="16.5" thickBot="1">
      <c r="A29" s="49">
        <v>26</v>
      </c>
      <c r="B29" s="48" t="s">
        <v>763</v>
      </c>
      <c r="C29" s="54"/>
      <c r="D29" s="55"/>
      <c r="E29" s="52">
        <f t="shared" si="0"/>
        <v>0</v>
      </c>
      <c r="F29" s="36" t="s">
        <v>869</v>
      </c>
      <c r="G29" s="25">
        <f>0/26</f>
        <v>0</v>
      </c>
    </row>
    <row r="30" spans="3:5" ht="15.75" thickBot="1">
      <c r="C30" s="44">
        <f>SUM(C4:C29)</f>
        <v>0</v>
      </c>
      <c r="D30" s="44">
        <f>SUM(D4:D29)</f>
        <v>0</v>
      </c>
      <c r="E30" s="45">
        <f>SUM(E4:E29)</f>
        <v>0</v>
      </c>
    </row>
    <row r="31" spans="3:5" ht="15.75" thickBot="1">
      <c r="C31" s="4"/>
      <c r="D31" s="4"/>
      <c r="E31" s="39">
        <f>SUM(C30:D30)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2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30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764</v>
      </c>
    </row>
    <row r="2" ht="15">
      <c r="A2" s="40" t="s">
        <v>765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766</v>
      </c>
      <c r="C4" s="7"/>
      <c r="D4" s="8"/>
      <c r="E4" s="8">
        <f aca="true" t="shared" si="0" ref="E4:E25">SUM(C4:D4)</f>
        <v>0</v>
      </c>
      <c r="F4" s="9" t="s">
        <v>870</v>
      </c>
    </row>
    <row r="5" spans="1:6" ht="15.75">
      <c r="A5" s="42">
        <v>2</v>
      </c>
      <c r="B5" s="47" t="s">
        <v>767</v>
      </c>
      <c r="C5" s="12"/>
      <c r="D5" s="13"/>
      <c r="E5" s="14">
        <f t="shared" si="0"/>
        <v>0</v>
      </c>
      <c r="F5" s="21" t="s">
        <v>870</v>
      </c>
    </row>
    <row r="6" spans="1:6" ht="15.75">
      <c r="A6" s="43">
        <v>3</v>
      </c>
      <c r="B6" s="47" t="s">
        <v>768</v>
      </c>
      <c r="C6" s="18"/>
      <c r="D6" s="19"/>
      <c r="E6" s="20">
        <f t="shared" si="0"/>
        <v>0</v>
      </c>
      <c r="F6" s="21" t="s">
        <v>870</v>
      </c>
    </row>
    <row r="7" spans="1:6" ht="15.75">
      <c r="A7" s="43">
        <v>4</v>
      </c>
      <c r="B7" s="47" t="s">
        <v>769</v>
      </c>
      <c r="C7" s="18"/>
      <c r="D7" s="19"/>
      <c r="E7" s="20">
        <f t="shared" si="0"/>
        <v>0</v>
      </c>
      <c r="F7" s="21" t="s">
        <v>870</v>
      </c>
    </row>
    <row r="8" spans="1:6" ht="15.75">
      <c r="A8" s="43">
        <v>5</v>
      </c>
      <c r="B8" s="47" t="s">
        <v>770</v>
      </c>
      <c r="C8" s="22"/>
      <c r="D8" s="23"/>
      <c r="E8" s="20">
        <f t="shared" si="0"/>
        <v>0</v>
      </c>
      <c r="F8" s="21" t="s">
        <v>870</v>
      </c>
    </row>
    <row r="9" spans="1:6" ht="15.75">
      <c r="A9" s="43">
        <v>6</v>
      </c>
      <c r="B9" s="47" t="s">
        <v>771</v>
      </c>
      <c r="C9" s="18"/>
      <c r="D9" s="19"/>
      <c r="E9" s="20">
        <f t="shared" si="0"/>
        <v>0</v>
      </c>
      <c r="F9" s="21" t="s">
        <v>870</v>
      </c>
    </row>
    <row r="10" spans="1:6" ht="15.75">
      <c r="A10" s="43">
        <v>7</v>
      </c>
      <c r="B10" s="47" t="s">
        <v>772</v>
      </c>
      <c r="C10" s="18"/>
      <c r="D10" s="19"/>
      <c r="E10" s="20">
        <f t="shared" si="0"/>
        <v>0</v>
      </c>
      <c r="F10" s="21" t="s">
        <v>870</v>
      </c>
    </row>
    <row r="11" spans="1:6" ht="15.75">
      <c r="A11" s="43">
        <v>8</v>
      </c>
      <c r="B11" s="47" t="s">
        <v>773</v>
      </c>
      <c r="C11" s="18"/>
      <c r="D11" s="19"/>
      <c r="E11" s="20">
        <f t="shared" si="0"/>
        <v>0</v>
      </c>
      <c r="F11" s="21" t="s">
        <v>870</v>
      </c>
    </row>
    <row r="12" spans="1:6" ht="15.75">
      <c r="A12" s="43">
        <v>9</v>
      </c>
      <c r="B12" s="47" t="s">
        <v>774</v>
      </c>
      <c r="C12" s="18"/>
      <c r="D12" s="19"/>
      <c r="E12" s="20">
        <f t="shared" si="0"/>
        <v>0</v>
      </c>
      <c r="F12" s="21" t="s">
        <v>870</v>
      </c>
    </row>
    <row r="13" spans="1:6" ht="15.75">
      <c r="A13" s="43">
        <v>10</v>
      </c>
      <c r="B13" s="47" t="s">
        <v>775</v>
      </c>
      <c r="C13" s="18"/>
      <c r="D13" s="19"/>
      <c r="E13" s="20">
        <f t="shared" si="0"/>
        <v>0</v>
      </c>
      <c r="F13" s="21" t="s">
        <v>870</v>
      </c>
    </row>
    <row r="14" spans="1:6" ht="15.75">
      <c r="A14" s="43">
        <v>11</v>
      </c>
      <c r="B14" s="47" t="s">
        <v>776</v>
      </c>
      <c r="C14" s="12"/>
      <c r="D14" s="13"/>
      <c r="E14" s="20">
        <f t="shared" si="0"/>
        <v>0</v>
      </c>
      <c r="F14" s="21" t="s">
        <v>870</v>
      </c>
    </row>
    <row r="15" spans="1:6" ht="15.75">
      <c r="A15" s="43">
        <v>12</v>
      </c>
      <c r="B15" s="47" t="s">
        <v>777</v>
      </c>
      <c r="C15" s="18"/>
      <c r="D15" s="19"/>
      <c r="E15" s="20">
        <f t="shared" si="0"/>
        <v>0</v>
      </c>
      <c r="F15" s="21" t="s">
        <v>870</v>
      </c>
    </row>
    <row r="16" spans="1:6" ht="15.75">
      <c r="A16" s="43">
        <v>13</v>
      </c>
      <c r="B16" s="47" t="s">
        <v>778</v>
      </c>
      <c r="C16" s="18"/>
      <c r="D16" s="19"/>
      <c r="E16" s="20">
        <f t="shared" si="0"/>
        <v>0</v>
      </c>
      <c r="F16" s="21" t="s">
        <v>870</v>
      </c>
    </row>
    <row r="17" spans="1:6" ht="15.75">
      <c r="A17" s="43">
        <v>14</v>
      </c>
      <c r="B17" s="47" t="s">
        <v>779</v>
      </c>
      <c r="C17" s="18"/>
      <c r="D17" s="19"/>
      <c r="E17" s="20">
        <f t="shared" si="0"/>
        <v>0</v>
      </c>
      <c r="F17" s="21" t="s">
        <v>870</v>
      </c>
    </row>
    <row r="18" spans="1:6" ht="15.75">
      <c r="A18" s="43">
        <v>15</v>
      </c>
      <c r="B18" s="47" t="s">
        <v>780</v>
      </c>
      <c r="C18" s="12"/>
      <c r="D18" s="13"/>
      <c r="E18" s="20">
        <f t="shared" si="0"/>
        <v>0</v>
      </c>
      <c r="F18" s="21" t="s">
        <v>870</v>
      </c>
    </row>
    <row r="19" spans="1:6" ht="15.75">
      <c r="A19" s="43">
        <v>16</v>
      </c>
      <c r="B19" s="47" t="s">
        <v>781</v>
      </c>
      <c r="C19" s="18"/>
      <c r="D19" s="19"/>
      <c r="E19" s="20">
        <f t="shared" si="0"/>
        <v>0</v>
      </c>
      <c r="F19" s="21" t="s">
        <v>870</v>
      </c>
    </row>
    <row r="20" spans="1:6" ht="15.75">
      <c r="A20" s="43">
        <v>17</v>
      </c>
      <c r="B20" s="47" t="s">
        <v>782</v>
      </c>
      <c r="C20" s="24"/>
      <c r="D20" s="14"/>
      <c r="E20" s="20">
        <f t="shared" si="0"/>
        <v>0</v>
      </c>
      <c r="F20" s="21" t="s">
        <v>870</v>
      </c>
    </row>
    <row r="21" spans="1:6" ht="15.75">
      <c r="A21" s="43">
        <v>18</v>
      </c>
      <c r="B21" s="47" t="s">
        <v>783</v>
      </c>
      <c r="C21" s="18"/>
      <c r="D21" s="19"/>
      <c r="E21" s="20">
        <f t="shared" si="0"/>
        <v>0</v>
      </c>
      <c r="F21" s="21" t="s">
        <v>870</v>
      </c>
    </row>
    <row r="22" spans="1:6" ht="15.75">
      <c r="A22" s="43">
        <v>19</v>
      </c>
      <c r="B22" s="47" t="s">
        <v>784</v>
      </c>
      <c r="C22" s="18"/>
      <c r="D22" s="19"/>
      <c r="E22" s="20">
        <f t="shared" si="0"/>
        <v>0</v>
      </c>
      <c r="F22" s="21" t="s">
        <v>870</v>
      </c>
    </row>
    <row r="23" spans="1:6" ht="15.75">
      <c r="A23" s="43">
        <v>20</v>
      </c>
      <c r="B23" s="47" t="s">
        <v>785</v>
      </c>
      <c r="C23" s="18"/>
      <c r="D23" s="19"/>
      <c r="E23" s="20">
        <f t="shared" si="0"/>
        <v>0</v>
      </c>
      <c r="F23" s="21" t="s">
        <v>870</v>
      </c>
    </row>
    <row r="24" spans="1:6" ht="15.75">
      <c r="A24" s="43">
        <v>21</v>
      </c>
      <c r="B24" s="47" t="s">
        <v>786</v>
      </c>
      <c r="C24" s="18"/>
      <c r="D24" s="19"/>
      <c r="E24" s="20">
        <f t="shared" si="0"/>
        <v>0</v>
      </c>
      <c r="F24" s="21" t="s">
        <v>870</v>
      </c>
    </row>
    <row r="25" spans="1:7" ht="16.5" thickBot="1">
      <c r="A25" s="34">
        <v>22</v>
      </c>
      <c r="B25" s="48" t="s">
        <v>787</v>
      </c>
      <c r="C25" s="18"/>
      <c r="D25" s="19"/>
      <c r="E25" s="20">
        <f t="shared" si="0"/>
        <v>0</v>
      </c>
      <c r="F25" s="36" t="s">
        <v>870</v>
      </c>
      <c r="G25" s="25">
        <f>0/22</f>
        <v>0</v>
      </c>
    </row>
    <row r="26" spans="3:5" ht="15.75" thickBot="1">
      <c r="C26" s="37">
        <f>SUM(C4:C25)</f>
        <v>0</v>
      </c>
      <c r="D26" s="37">
        <f>SUM(D4:D25)</f>
        <v>0</v>
      </c>
      <c r="E26" s="38">
        <f>SUM(E4:E25)</f>
        <v>0</v>
      </c>
    </row>
    <row r="27" spans="3:5" ht="15.75" thickBot="1">
      <c r="C27" s="4"/>
      <c r="D27" s="4"/>
      <c r="E27" s="39">
        <f>SUM(C26:D26)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2"/>
  </sheetPr>
  <dimension ref="A1:G26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5.7109375" style="0" customWidth="1"/>
    <col min="2" max="2" width="31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788</v>
      </c>
    </row>
    <row r="2" ht="15">
      <c r="A2" s="40" t="s">
        <v>789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790</v>
      </c>
      <c r="C4" s="7"/>
      <c r="D4" s="8"/>
      <c r="E4" s="8">
        <f aca="true" t="shared" si="0" ref="E4:E24">SUM(C4:D4)</f>
        <v>0</v>
      </c>
      <c r="F4" s="9" t="s">
        <v>871</v>
      </c>
    </row>
    <row r="5" spans="1:6" ht="15.75">
      <c r="A5" s="42">
        <v>2</v>
      </c>
      <c r="B5" s="47" t="s">
        <v>791</v>
      </c>
      <c r="C5" s="12"/>
      <c r="D5" s="13"/>
      <c r="E5" s="14">
        <f t="shared" si="0"/>
        <v>0</v>
      </c>
      <c r="F5" s="21" t="s">
        <v>871</v>
      </c>
    </row>
    <row r="6" spans="1:6" ht="15.75">
      <c r="A6" s="43">
        <v>3</v>
      </c>
      <c r="B6" s="47" t="s">
        <v>792</v>
      </c>
      <c r="C6" s="18"/>
      <c r="D6" s="19"/>
      <c r="E6" s="20">
        <f t="shared" si="0"/>
        <v>0</v>
      </c>
      <c r="F6" s="21" t="s">
        <v>871</v>
      </c>
    </row>
    <row r="7" spans="1:6" ht="15.75">
      <c r="A7" s="43">
        <v>4</v>
      </c>
      <c r="B7" s="47" t="s">
        <v>793</v>
      </c>
      <c r="C7" s="18"/>
      <c r="D7" s="19"/>
      <c r="E7" s="20">
        <f t="shared" si="0"/>
        <v>0</v>
      </c>
      <c r="F7" s="21" t="s">
        <v>871</v>
      </c>
    </row>
    <row r="8" spans="1:6" ht="15.75">
      <c r="A8" s="43">
        <v>5</v>
      </c>
      <c r="B8" s="47" t="s">
        <v>794</v>
      </c>
      <c r="C8" s="22"/>
      <c r="D8" s="23"/>
      <c r="E8" s="20">
        <f t="shared" si="0"/>
        <v>0</v>
      </c>
      <c r="F8" s="21" t="s">
        <v>871</v>
      </c>
    </row>
    <row r="9" spans="1:6" ht="15.75">
      <c r="A9" s="43">
        <v>6</v>
      </c>
      <c r="B9" s="47" t="s">
        <v>795</v>
      </c>
      <c r="C9" s="18"/>
      <c r="D9" s="19"/>
      <c r="E9" s="20">
        <f t="shared" si="0"/>
        <v>0</v>
      </c>
      <c r="F9" s="21" t="s">
        <v>871</v>
      </c>
    </row>
    <row r="10" spans="1:6" ht="15.75">
      <c r="A10" s="43">
        <v>7</v>
      </c>
      <c r="B10" s="47" t="s">
        <v>796</v>
      </c>
      <c r="C10" s="18"/>
      <c r="D10" s="19"/>
      <c r="E10" s="20">
        <f t="shared" si="0"/>
        <v>0</v>
      </c>
      <c r="F10" s="21" t="s">
        <v>871</v>
      </c>
    </row>
    <row r="11" spans="1:6" ht="15.75">
      <c r="A11" s="43">
        <v>8</v>
      </c>
      <c r="B11" s="47" t="s">
        <v>797</v>
      </c>
      <c r="C11" s="18"/>
      <c r="D11" s="19"/>
      <c r="E11" s="20">
        <f t="shared" si="0"/>
        <v>0</v>
      </c>
      <c r="F11" s="21" t="s">
        <v>871</v>
      </c>
    </row>
    <row r="12" spans="1:6" ht="15.75">
      <c r="A12" s="43">
        <v>9</v>
      </c>
      <c r="B12" s="47" t="s">
        <v>798</v>
      </c>
      <c r="C12" s="18"/>
      <c r="D12" s="19"/>
      <c r="E12" s="20">
        <f t="shared" si="0"/>
        <v>0</v>
      </c>
      <c r="F12" s="21" t="s">
        <v>871</v>
      </c>
    </row>
    <row r="13" spans="1:6" ht="15.75">
      <c r="A13" s="43">
        <v>10</v>
      </c>
      <c r="B13" s="47" t="s">
        <v>799</v>
      </c>
      <c r="C13" s="18"/>
      <c r="D13" s="19"/>
      <c r="E13" s="20">
        <f t="shared" si="0"/>
        <v>0</v>
      </c>
      <c r="F13" s="21" t="s">
        <v>871</v>
      </c>
    </row>
    <row r="14" spans="1:6" ht="15.75">
      <c r="A14" s="43">
        <v>11</v>
      </c>
      <c r="B14" s="47" t="s">
        <v>800</v>
      </c>
      <c r="C14" s="12"/>
      <c r="D14" s="13"/>
      <c r="E14" s="20">
        <f t="shared" si="0"/>
        <v>0</v>
      </c>
      <c r="F14" s="21" t="s">
        <v>871</v>
      </c>
    </row>
    <row r="15" spans="1:6" ht="15.75">
      <c r="A15" s="43">
        <v>12</v>
      </c>
      <c r="B15" s="47" t="s">
        <v>801</v>
      </c>
      <c r="C15" s="18"/>
      <c r="D15" s="19"/>
      <c r="E15" s="20">
        <f t="shared" si="0"/>
        <v>0</v>
      </c>
      <c r="F15" s="21" t="s">
        <v>871</v>
      </c>
    </row>
    <row r="16" spans="1:6" ht="15.75">
      <c r="A16" s="43">
        <v>13</v>
      </c>
      <c r="B16" s="47" t="s">
        <v>802</v>
      </c>
      <c r="C16" s="18"/>
      <c r="D16" s="19"/>
      <c r="E16" s="20">
        <f t="shared" si="0"/>
        <v>0</v>
      </c>
      <c r="F16" s="21" t="s">
        <v>871</v>
      </c>
    </row>
    <row r="17" spans="1:6" ht="15.75">
      <c r="A17" s="43">
        <v>14</v>
      </c>
      <c r="B17" s="47" t="s">
        <v>803</v>
      </c>
      <c r="C17" s="18"/>
      <c r="D17" s="19"/>
      <c r="E17" s="20">
        <f t="shared" si="0"/>
        <v>0</v>
      </c>
      <c r="F17" s="21" t="s">
        <v>871</v>
      </c>
    </row>
    <row r="18" spans="1:6" ht="15.75">
      <c r="A18" s="43">
        <v>15</v>
      </c>
      <c r="B18" s="47" t="s">
        <v>804</v>
      </c>
      <c r="C18" s="12"/>
      <c r="D18" s="13"/>
      <c r="E18" s="20">
        <f t="shared" si="0"/>
        <v>0</v>
      </c>
      <c r="F18" s="21" t="s">
        <v>871</v>
      </c>
    </row>
    <row r="19" spans="1:6" ht="15.75">
      <c r="A19" s="43">
        <v>16</v>
      </c>
      <c r="B19" s="47" t="s">
        <v>805</v>
      </c>
      <c r="C19" s="18"/>
      <c r="D19" s="19"/>
      <c r="E19" s="20">
        <f t="shared" si="0"/>
        <v>0</v>
      </c>
      <c r="F19" s="21" t="s">
        <v>871</v>
      </c>
    </row>
    <row r="20" spans="1:6" ht="15.75">
      <c r="A20" s="43">
        <v>17</v>
      </c>
      <c r="B20" s="47" t="s">
        <v>806</v>
      </c>
      <c r="C20" s="24"/>
      <c r="D20" s="14"/>
      <c r="E20" s="20">
        <f t="shared" si="0"/>
        <v>0</v>
      </c>
      <c r="F20" s="21" t="s">
        <v>871</v>
      </c>
    </row>
    <row r="21" spans="1:6" ht="15.75">
      <c r="A21" s="43">
        <v>18</v>
      </c>
      <c r="B21" s="47" t="s">
        <v>807</v>
      </c>
      <c r="C21" s="18"/>
      <c r="D21" s="19"/>
      <c r="E21" s="20">
        <f t="shared" si="0"/>
        <v>0</v>
      </c>
      <c r="F21" s="21" t="s">
        <v>871</v>
      </c>
    </row>
    <row r="22" spans="1:6" ht="15.75">
      <c r="A22" s="43">
        <v>19</v>
      </c>
      <c r="B22" s="47" t="s">
        <v>808</v>
      </c>
      <c r="C22" s="18"/>
      <c r="D22" s="19"/>
      <c r="E22" s="20">
        <f t="shared" si="0"/>
        <v>0</v>
      </c>
      <c r="F22" s="21" t="s">
        <v>871</v>
      </c>
    </row>
    <row r="23" spans="1:6" ht="15.75">
      <c r="A23" s="43">
        <v>20</v>
      </c>
      <c r="B23" s="47" t="s">
        <v>809</v>
      </c>
      <c r="C23" s="18"/>
      <c r="D23" s="19"/>
      <c r="E23" s="20">
        <f t="shared" si="0"/>
        <v>0</v>
      </c>
      <c r="F23" s="21" t="s">
        <v>871</v>
      </c>
    </row>
    <row r="24" spans="1:7" ht="16.5" thickBot="1">
      <c r="A24" s="34">
        <v>21</v>
      </c>
      <c r="B24" s="48" t="s">
        <v>810</v>
      </c>
      <c r="C24" s="18"/>
      <c r="D24" s="19"/>
      <c r="E24" s="20">
        <f t="shared" si="0"/>
        <v>0</v>
      </c>
      <c r="F24" s="36" t="s">
        <v>871</v>
      </c>
      <c r="G24" s="25">
        <f>0/21</f>
        <v>0</v>
      </c>
    </row>
    <row r="25" spans="3:5" ht="15.75" thickBot="1">
      <c r="C25" s="37">
        <f>SUM(C4:C24)</f>
        <v>0</v>
      </c>
      <c r="D25" s="37">
        <f>SUM(D4:D24)</f>
        <v>0</v>
      </c>
      <c r="E25" s="38">
        <f>SUM(E4:E24)</f>
        <v>0</v>
      </c>
    </row>
    <row r="26" spans="3:5" ht="15.75" thickBot="1">
      <c r="C26" s="4"/>
      <c r="D26" s="4"/>
      <c r="E26" s="39">
        <f>SUM(C25:D25)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2"/>
  </sheetPr>
  <dimension ref="A1:G27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5.7109375" style="0" customWidth="1"/>
    <col min="2" max="2" width="26.8515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811</v>
      </c>
    </row>
    <row r="2" ht="15">
      <c r="A2" s="40" t="s">
        <v>765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812</v>
      </c>
      <c r="C4" s="7"/>
      <c r="D4" s="8"/>
      <c r="E4" s="8">
        <f aca="true" t="shared" si="0" ref="E4:E25">SUM(C4:D4)</f>
        <v>0</v>
      </c>
      <c r="F4" s="9" t="s">
        <v>872</v>
      </c>
    </row>
    <row r="5" spans="1:6" ht="15.75">
      <c r="A5" s="42">
        <v>2</v>
      </c>
      <c r="B5" s="47" t="s">
        <v>813</v>
      </c>
      <c r="C5" s="12"/>
      <c r="D5" s="13"/>
      <c r="E5" s="14">
        <f t="shared" si="0"/>
        <v>0</v>
      </c>
      <c r="F5" s="21" t="s">
        <v>872</v>
      </c>
    </row>
    <row r="6" spans="1:6" ht="15.75">
      <c r="A6" s="43">
        <v>3</v>
      </c>
      <c r="B6" s="47" t="s">
        <v>814</v>
      </c>
      <c r="C6" s="18"/>
      <c r="D6" s="19"/>
      <c r="E6" s="20">
        <f t="shared" si="0"/>
        <v>0</v>
      </c>
      <c r="F6" s="21" t="s">
        <v>872</v>
      </c>
    </row>
    <row r="7" spans="1:6" ht="15.75">
      <c r="A7" s="43">
        <v>4</v>
      </c>
      <c r="B7" s="47" t="s">
        <v>815</v>
      </c>
      <c r="C7" s="18"/>
      <c r="D7" s="19"/>
      <c r="E7" s="20">
        <f t="shared" si="0"/>
        <v>0</v>
      </c>
      <c r="F7" s="21" t="s">
        <v>872</v>
      </c>
    </row>
    <row r="8" spans="1:6" ht="15.75">
      <c r="A8" s="43">
        <v>5</v>
      </c>
      <c r="B8" s="47" t="s">
        <v>816</v>
      </c>
      <c r="C8" s="22"/>
      <c r="D8" s="23"/>
      <c r="E8" s="20">
        <f t="shared" si="0"/>
        <v>0</v>
      </c>
      <c r="F8" s="21" t="s">
        <v>872</v>
      </c>
    </row>
    <row r="9" spans="1:6" ht="15.75">
      <c r="A9" s="43">
        <v>6</v>
      </c>
      <c r="B9" s="47" t="s">
        <v>817</v>
      </c>
      <c r="C9" s="18"/>
      <c r="D9" s="19"/>
      <c r="E9" s="20">
        <f t="shared" si="0"/>
        <v>0</v>
      </c>
      <c r="F9" s="21" t="s">
        <v>872</v>
      </c>
    </row>
    <row r="10" spans="1:6" ht="15.75">
      <c r="A10" s="43">
        <v>7</v>
      </c>
      <c r="B10" s="47" t="s">
        <v>818</v>
      </c>
      <c r="C10" s="18"/>
      <c r="D10" s="19"/>
      <c r="E10" s="20">
        <f t="shared" si="0"/>
        <v>0</v>
      </c>
      <c r="F10" s="21" t="s">
        <v>872</v>
      </c>
    </row>
    <row r="11" spans="1:6" ht="15.75">
      <c r="A11" s="43">
        <v>8</v>
      </c>
      <c r="B11" s="47" t="s">
        <v>819</v>
      </c>
      <c r="C11" s="18"/>
      <c r="D11" s="19"/>
      <c r="E11" s="20">
        <f t="shared" si="0"/>
        <v>0</v>
      </c>
      <c r="F11" s="21" t="s">
        <v>872</v>
      </c>
    </row>
    <row r="12" spans="1:6" ht="15.75">
      <c r="A12" s="43">
        <v>9</v>
      </c>
      <c r="B12" s="47" t="s">
        <v>820</v>
      </c>
      <c r="C12" s="18"/>
      <c r="D12" s="19"/>
      <c r="E12" s="20">
        <f t="shared" si="0"/>
        <v>0</v>
      </c>
      <c r="F12" s="21" t="s">
        <v>872</v>
      </c>
    </row>
    <row r="13" spans="1:6" ht="15.75">
      <c r="A13" s="43">
        <v>10</v>
      </c>
      <c r="B13" s="47" t="s">
        <v>821</v>
      </c>
      <c r="C13" s="18"/>
      <c r="D13" s="19"/>
      <c r="E13" s="20">
        <f t="shared" si="0"/>
        <v>0</v>
      </c>
      <c r="F13" s="21" t="s">
        <v>872</v>
      </c>
    </row>
    <row r="14" spans="1:6" ht="15.75">
      <c r="A14" s="43">
        <v>11</v>
      </c>
      <c r="B14" s="47" t="s">
        <v>822</v>
      </c>
      <c r="C14" s="12"/>
      <c r="D14" s="13"/>
      <c r="E14" s="20">
        <f t="shared" si="0"/>
        <v>0</v>
      </c>
      <c r="F14" s="21" t="s">
        <v>872</v>
      </c>
    </row>
    <row r="15" spans="1:6" ht="15.75">
      <c r="A15" s="43">
        <v>12</v>
      </c>
      <c r="B15" s="47" t="s">
        <v>823</v>
      </c>
      <c r="C15" s="18"/>
      <c r="D15" s="19"/>
      <c r="E15" s="20">
        <f t="shared" si="0"/>
        <v>0</v>
      </c>
      <c r="F15" s="21" t="s">
        <v>872</v>
      </c>
    </row>
    <row r="16" spans="1:6" ht="15.75">
      <c r="A16" s="43">
        <v>13</v>
      </c>
      <c r="B16" s="47" t="s">
        <v>824</v>
      </c>
      <c r="C16" s="18"/>
      <c r="D16" s="19"/>
      <c r="E16" s="20">
        <f t="shared" si="0"/>
        <v>0</v>
      </c>
      <c r="F16" s="21" t="s">
        <v>872</v>
      </c>
    </row>
    <row r="17" spans="1:6" ht="15.75">
      <c r="A17" s="43">
        <v>14</v>
      </c>
      <c r="B17" s="47" t="s">
        <v>825</v>
      </c>
      <c r="C17" s="18"/>
      <c r="D17" s="19"/>
      <c r="E17" s="20">
        <f t="shared" si="0"/>
        <v>0</v>
      </c>
      <c r="F17" s="21" t="s">
        <v>872</v>
      </c>
    </row>
    <row r="18" spans="1:6" ht="15.75">
      <c r="A18" s="43">
        <v>15</v>
      </c>
      <c r="B18" s="47" t="s">
        <v>826</v>
      </c>
      <c r="C18" s="12"/>
      <c r="D18" s="13"/>
      <c r="E18" s="20">
        <f t="shared" si="0"/>
        <v>0</v>
      </c>
      <c r="F18" s="21" t="s">
        <v>872</v>
      </c>
    </row>
    <row r="19" spans="1:6" ht="15.75">
      <c r="A19" s="43">
        <v>16</v>
      </c>
      <c r="B19" s="47" t="s">
        <v>827</v>
      </c>
      <c r="C19" s="18"/>
      <c r="D19" s="19"/>
      <c r="E19" s="20">
        <f t="shared" si="0"/>
        <v>0</v>
      </c>
      <c r="F19" s="21" t="s">
        <v>872</v>
      </c>
    </row>
    <row r="20" spans="1:6" ht="15.75">
      <c r="A20" s="43">
        <v>17</v>
      </c>
      <c r="B20" s="47" t="s">
        <v>828</v>
      </c>
      <c r="C20" s="24"/>
      <c r="D20" s="14"/>
      <c r="E20" s="20">
        <f t="shared" si="0"/>
        <v>0</v>
      </c>
      <c r="F20" s="21" t="s">
        <v>872</v>
      </c>
    </row>
    <row r="21" spans="1:6" ht="15.75">
      <c r="A21" s="43">
        <v>18</v>
      </c>
      <c r="B21" s="47" t="s">
        <v>829</v>
      </c>
      <c r="C21" s="18"/>
      <c r="D21" s="19"/>
      <c r="E21" s="20">
        <f t="shared" si="0"/>
        <v>0</v>
      </c>
      <c r="F21" s="21" t="s">
        <v>872</v>
      </c>
    </row>
    <row r="22" spans="1:6" ht="15.75">
      <c r="A22" s="43">
        <v>19</v>
      </c>
      <c r="B22" s="47" t="s">
        <v>830</v>
      </c>
      <c r="C22" s="18"/>
      <c r="D22" s="19"/>
      <c r="E22" s="20">
        <f t="shared" si="0"/>
        <v>0</v>
      </c>
      <c r="F22" s="21" t="s">
        <v>872</v>
      </c>
    </row>
    <row r="23" spans="1:6" ht="15.75">
      <c r="A23" s="43">
        <v>20</v>
      </c>
      <c r="B23" s="47" t="s">
        <v>831</v>
      </c>
      <c r="C23" s="18"/>
      <c r="D23" s="19"/>
      <c r="E23" s="20">
        <f t="shared" si="0"/>
        <v>0</v>
      </c>
      <c r="F23" s="21" t="s">
        <v>872</v>
      </c>
    </row>
    <row r="24" spans="1:6" ht="15.75">
      <c r="A24" s="43">
        <v>21</v>
      </c>
      <c r="B24" s="47" t="s">
        <v>832</v>
      </c>
      <c r="C24" s="18"/>
      <c r="D24" s="19"/>
      <c r="E24" s="20">
        <f t="shared" si="0"/>
        <v>0</v>
      </c>
      <c r="F24" s="21" t="s">
        <v>872</v>
      </c>
    </row>
    <row r="25" spans="1:7" ht="16.5" thickBot="1">
      <c r="A25" s="34">
        <v>22</v>
      </c>
      <c r="B25" s="48" t="s">
        <v>833</v>
      </c>
      <c r="C25" s="18"/>
      <c r="D25" s="19"/>
      <c r="E25" s="20">
        <f t="shared" si="0"/>
        <v>0</v>
      </c>
      <c r="F25" s="36" t="s">
        <v>872</v>
      </c>
      <c r="G25" s="25">
        <f>0/22</f>
        <v>0</v>
      </c>
    </row>
    <row r="26" spans="3:5" ht="15.75" thickBot="1">
      <c r="C26" s="37">
        <f>SUM(C4:C25)</f>
        <v>0</v>
      </c>
      <c r="D26" s="37">
        <f>SUM(D4:D25)</f>
        <v>0</v>
      </c>
      <c r="E26" s="38">
        <f>SUM(E4:E25)</f>
        <v>0</v>
      </c>
    </row>
    <row r="27" spans="3:5" ht="15.75" thickBot="1">
      <c r="C27" s="4"/>
      <c r="D27" s="4"/>
      <c r="E27" s="39">
        <f>SUM(C26:D26)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2"/>
  </sheetPr>
  <dimension ref="A1:G35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5.7109375" style="0" customWidth="1"/>
    <col min="2" max="2" width="32.71093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2" t="s">
        <v>834</v>
      </c>
    </row>
    <row r="2" ht="15">
      <c r="A2" s="3" t="s">
        <v>618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5">
        <v>1</v>
      </c>
      <c r="B4" s="6" t="s">
        <v>838</v>
      </c>
      <c r="C4" s="7"/>
      <c r="D4" s="8"/>
      <c r="E4" s="8">
        <f aca="true" t="shared" si="0" ref="E4:E33">SUM(C4:D4)</f>
        <v>0</v>
      </c>
      <c r="F4" s="9" t="s">
        <v>839</v>
      </c>
    </row>
    <row r="5" spans="1:6" ht="15.75">
      <c r="A5" s="10">
        <v>2</v>
      </c>
      <c r="B5" s="11" t="s">
        <v>590</v>
      </c>
      <c r="C5" s="12"/>
      <c r="D5" s="13"/>
      <c r="E5" s="14">
        <f t="shared" si="0"/>
        <v>0</v>
      </c>
      <c r="F5" s="15" t="s">
        <v>839</v>
      </c>
    </row>
    <row r="6" spans="1:6" ht="15.75">
      <c r="A6" s="16">
        <v>3</v>
      </c>
      <c r="B6" s="17" t="s">
        <v>591</v>
      </c>
      <c r="C6" s="18"/>
      <c r="D6" s="19"/>
      <c r="E6" s="20">
        <f t="shared" si="0"/>
        <v>0</v>
      </c>
      <c r="F6" s="21" t="s">
        <v>839</v>
      </c>
    </row>
    <row r="7" spans="1:6" ht="15.75">
      <c r="A7" s="16">
        <v>4</v>
      </c>
      <c r="B7" s="17" t="s">
        <v>592</v>
      </c>
      <c r="C7" s="18"/>
      <c r="D7" s="19"/>
      <c r="E7" s="20">
        <f t="shared" si="0"/>
        <v>0</v>
      </c>
      <c r="F7" s="21" t="s">
        <v>839</v>
      </c>
    </row>
    <row r="8" spans="1:6" ht="15.75">
      <c r="A8" s="16">
        <v>5</v>
      </c>
      <c r="B8" s="17" t="s">
        <v>515</v>
      </c>
      <c r="C8" s="22"/>
      <c r="D8" s="23"/>
      <c r="E8" s="20">
        <f t="shared" si="0"/>
        <v>0</v>
      </c>
      <c r="F8" s="21" t="s">
        <v>839</v>
      </c>
    </row>
    <row r="9" spans="1:6" ht="15.75">
      <c r="A9" s="16">
        <v>6</v>
      </c>
      <c r="B9" s="17" t="s">
        <v>593</v>
      </c>
      <c r="C9" s="18"/>
      <c r="D9" s="19"/>
      <c r="E9" s="20">
        <f t="shared" si="0"/>
        <v>0</v>
      </c>
      <c r="F9" s="21" t="s">
        <v>839</v>
      </c>
    </row>
    <row r="10" spans="1:6" ht="15.75">
      <c r="A10" s="16">
        <v>7</v>
      </c>
      <c r="B10" s="17" t="s">
        <v>594</v>
      </c>
      <c r="C10" s="18"/>
      <c r="D10" s="19"/>
      <c r="E10" s="20">
        <f t="shared" si="0"/>
        <v>0</v>
      </c>
      <c r="F10" s="21" t="s">
        <v>839</v>
      </c>
    </row>
    <row r="11" spans="1:6" ht="15.75">
      <c r="A11" s="16">
        <v>8</v>
      </c>
      <c r="B11" s="17" t="s">
        <v>626</v>
      </c>
      <c r="C11" s="18"/>
      <c r="D11" s="19"/>
      <c r="E11" s="20">
        <f t="shared" si="0"/>
        <v>0</v>
      </c>
      <c r="F11" s="21" t="s">
        <v>839</v>
      </c>
    </row>
    <row r="12" spans="1:6" ht="15.75">
      <c r="A12" s="16">
        <v>9</v>
      </c>
      <c r="B12" s="17" t="s">
        <v>595</v>
      </c>
      <c r="C12" s="18"/>
      <c r="D12" s="19"/>
      <c r="E12" s="20">
        <f t="shared" si="0"/>
        <v>0</v>
      </c>
      <c r="F12" s="21" t="s">
        <v>839</v>
      </c>
    </row>
    <row r="13" spans="1:6" ht="15.75">
      <c r="A13" s="16">
        <v>10</v>
      </c>
      <c r="B13" s="17" t="s">
        <v>596</v>
      </c>
      <c r="C13" s="18"/>
      <c r="D13" s="19"/>
      <c r="E13" s="20">
        <f t="shared" si="0"/>
        <v>0</v>
      </c>
      <c r="F13" s="21" t="s">
        <v>839</v>
      </c>
    </row>
    <row r="14" spans="1:6" ht="15.75">
      <c r="A14" s="16">
        <v>11</v>
      </c>
      <c r="B14" s="17" t="s">
        <v>597</v>
      </c>
      <c r="C14" s="12"/>
      <c r="D14" s="13"/>
      <c r="E14" s="20">
        <f t="shared" si="0"/>
        <v>0</v>
      </c>
      <c r="F14" s="21" t="s">
        <v>839</v>
      </c>
    </row>
    <row r="15" spans="1:6" ht="15.75">
      <c r="A15" s="16">
        <v>12</v>
      </c>
      <c r="B15" s="17" t="s">
        <v>599</v>
      </c>
      <c r="C15" s="18"/>
      <c r="D15" s="19"/>
      <c r="E15" s="20">
        <f t="shared" si="0"/>
        <v>0</v>
      </c>
      <c r="F15" s="21" t="s">
        <v>839</v>
      </c>
    </row>
    <row r="16" spans="1:6" ht="15.75">
      <c r="A16" s="16">
        <v>13</v>
      </c>
      <c r="B16" s="17" t="s">
        <v>600</v>
      </c>
      <c r="C16" s="18"/>
      <c r="D16" s="19"/>
      <c r="E16" s="20">
        <f t="shared" si="0"/>
        <v>0</v>
      </c>
      <c r="F16" s="21" t="s">
        <v>839</v>
      </c>
    </row>
    <row r="17" spans="1:6" ht="15.75">
      <c r="A17" s="16">
        <v>14</v>
      </c>
      <c r="B17" s="17" t="s">
        <v>601</v>
      </c>
      <c r="C17" s="18"/>
      <c r="D17" s="19"/>
      <c r="E17" s="20">
        <f t="shared" si="0"/>
        <v>0</v>
      </c>
      <c r="F17" s="21" t="s">
        <v>839</v>
      </c>
    </row>
    <row r="18" spans="1:6" ht="15.75">
      <c r="A18" s="16">
        <v>15</v>
      </c>
      <c r="B18" s="17" t="s">
        <v>602</v>
      </c>
      <c r="C18" s="12"/>
      <c r="D18" s="13"/>
      <c r="E18" s="20">
        <f t="shared" si="0"/>
        <v>0</v>
      </c>
      <c r="F18" s="21" t="s">
        <v>839</v>
      </c>
    </row>
    <row r="19" spans="1:6" ht="15.75">
      <c r="A19" s="16">
        <v>16</v>
      </c>
      <c r="B19" s="17" t="s">
        <v>603</v>
      </c>
      <c r="C19" s="18"/>
      <c r="D19" s="19"/>
      <c r="E19" s="20">
        <f t="shared" si="0"/>
        <v>0</v>
      </c>
      <c r="F19" s="21" t="s">
        <v>839</v>
      </c>
    </row>
    <row r="20" spans="1:6" ht="15.75">
      <c r="A20" s="16">
        <v>17</v>
      </c>
      <c r="B20" s="17" t="s">
        <v>604</v>
      </c>
      <c r="C20" s="24"/>
      <c r="D20" s="14"/>
      <c r="E20" s="20">
        <f t="shared" si="0"/>
        <v>0</v>
      </c>
      <c r="F20" s="21" t="s">
        <v>839</v>
      </c>
    </row>
    <row r="21" spans="1:6" ht="15.75">
      <c r="A21" s="16">
        <v>18</v>
      </c>
      <c r="B21" s="17" t="s">
        <v>605</v>
      </c>
      <c r="C21" s="18"/>
      <c r="D21" s="19"/>
      <c r="E21" s="20">
        <f t="shared" si="0"/>
        <v>0</v>
      </c>
      <c r="F21" s="21" t="s">
        <v>839</v>
      </c>
    </row>
    <row r="22" spans="1:6" ht="15.75">
      <c r="A22" s="16">
        <v>19</v>
      </c>
      <c r="B22" s="17" t="s">
        <v>606</v>
      </c>
      <c r="C22" s="18"/>
      <c r="D22" s="19"/>
      <c r="E22" s="20">
        <f t="shared" si="0"/>
        <v>0</v>
      </c>
      <c r="F22" s="21" t="s">
        <v>839</v>
      </c>
    </row>
    <row r="23" spans="1:6" ht="15.75">
      <c r="A23" s="16">
        <v>20</v>
      </c>
      <c r="B23" s="17" t="s">
        <v>607</v>
      </c>
      <c r="C23" s="18"/>
      <c r="D23" s="19"/>
      <c r="E23" s="20">
        <f t="shared" si="0"/>
        <v>0</v>
      </c>
      <c r="F23" s="21" t="s">
        <v>839</v>
      </c>
    </row>
    <row r="24" spans="1:6" ht="15.75">
      <c r="A24" s="16">
        <v>21</v>
      </c>
      <c r="B24" s="17" t="s">
        <v>610</v>
      </c>
      <c r="C24" s="18"/>
      <c r="D24" s="19"/>
      <c r="E24" s="20">
        <f t="shared" si="0"/>
        <v>0</v>
      </c>
      <c r="F24" s="21" t="s">
        <v>839</v>
      </c>
    </row>
    <row r="25" spans="1:7" ht="15.75">
      <c r="A25" s="16">
        <v>22</v>
      </c>
      <c r="B25" s="17" t="s">
        <v>840</v>
      </c>
      <c r="C25" s="18"/>
      <c r="D25" s="19"/>
      <c r="E25" s="20">
        <f t="shared" si="0"/>
        <v>0</v>
      </c>
      <c r="F25" s="21" t="s">
        <v>839</v>
      </c>
      <c r="G25" s="25"/>
    </row>
    <row r="26" spans="1:6" ht="15.75">
      <c r="A26" s="16">
        <v>23</v>
      </c>
      <c r="B26" s="17" t="s">
        <v>611</v>
      </c>
      <c r="C26" s="18"/>
      <c r="D26" s="19"/>
      <c r="E26" s="20">
        <f t="shared" si="0"/>
        <v>0</v>
      </c>
      <c r="F26" s="21" t="s">
        <v>839</v>
      </c>
    </row>
    <row r="27" spans="1:6" ht="15.75">
      <c r="A27" s="16">
        <v>24</v>
      </c>
      <c r="B27" s="17" t="s">
        <v>612</v>
      </c>
      <c r="C27" s="26"/>
      <c r="D27" s="27"/>
      <c r="E27" s="20">
        <f t="shared" si="0"/>
        <v>0</v>
      </c>
      <c r="F27" s="21" t="s">
        <v>839</v>
      </c>
    </row>
    <row r="28" spans="1:6" ht="15.75">
      <c r="A28" s="16">
        <v>25</v>
      </c>
      <c r="B28" s="17" t="s">
        <v>841</v>
      </c>
      <c r="C28" s="28"/>
      <c r="D28" s="29"/>
      <c r="E28" s="20">
        <f t="shared" si="0"/>
        <v>0</v>
      </c>
      <c r="F28" s="21" t="s">
        <v>839</v>
      </c>
    </row>
    <row r="29" spans="1:6" ht="15.75">
      <c r="A29" s="16">
        <v>26</v>
      </c>
      <c r="B29" s="17" t="s">
        <v>613</v>
      </c>
      <c r="C29" s="28"/>
      <c r="D29" s="29"/>
      <c r="E29" s="20">
        <f t="shared" si="0"/>
        <v>0</v>
      </c>
      <c r="F29" s="21" t="s">
        <v>839</v>
      </c>
    </row>
    <row r="30" spans="1:6" ht="15.75">
      <c r="A30" s="16">
        <v>27</v>
      </c>
      <c r="B30" s="17" t="s">
        <v>614</v>
      </c>
      <c r="C30" s="18"/>
      <c r="D30" s="19"/>
      <c r="E30" s="20">
        <f t="shared" si="0"/>
        <v>0</v>
      </c>
      <c r="F30" s="21" t="s">
        <v>839</v>
      </c>
    </row>
    <row r="31" spans="1:6" ht="15.75">
      <c r="A31" s="16">
        <v>28</v>
      </c>
      <c r="B31" s="17" t="s">
        <v>615</v>
      </c>
      <c r="C31" s="30"/>
      <c r="D31" s="29"/>
      <c r="E31" s="20">
        <f t="shared" si="0"/>
        <v>0</v>
      </c>
      <c r="F31" s="21" t="s">
        <v>839</v>
      </c>
    </row>
    <row r="32" spans="1:6" ht="15.75">
      <c r="A32" s="16">
        <v>29</v>
      </c>
      <c r="B32" s="31"/>
      <c r="C32" s="32"/>
      <c r="D32" s="33"/>
      <c r="E32" s="20">
        <f t="shared" si="0"/>
        <v>0</v>
      </c>
      <c r="F32" s="21" t="s">
        <v>839</v>
      </c>
    </row>
    <row r="33" spans="1:6" ht="16.5" thickBot="1">
      <c r="A33" s="34">
        <v>30</v>
      </c>
      <c r="B33" s="35" t="s">
        <v>616</v>
      </c>
      <c r="C33" s="32"/>
      <c r="D33" s="33"/>
      <c r="E33" s="20">
        <f t="shared" si="0"/>
        <v>0</v>
      </c>
      <c r="F33" s="36" t="s">
        <v>839</v>
      </c>
    </row>
    <row r="34" spans="3:5" ht="15.75" thickBot="1">
      <c r="C34" s="37">
        <f>SUM(C4:C33)</f>
        <v>0</v>
      </c>
      <c r="D34" s="37">
        <f>SUM(D4:D33)</f>
        <v>0</v>
      </c>
      <c r="E34" s="38">
        <f>SUM(E4:E33)</f>
        <v>0</v>
      </c>
    </row>
    <row r="35" spans="3:5" ht="15.75" thickBot="1">
      <c r="C35" s="4"/>
      <c r="D35" s="4"/>
      <c r="E35" s="39">
        <f>SUM(C34:D34)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G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35.003906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84</v>
      </c>
    </row>
    <row r="2" ht="15">
      <c r="A2" s="40" t="s">
        <v>85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99">
        <v>1</v>
      </c>
      <c r="B4" s="200" t="s">
        <v>106</v>
      </c>
      <c r="C4" s="201">
        <v>6</v>
      </c>
      <c r="D4" s="202">
        <v>91.5</v>
      </c>
      <c r="E4" s="203">
        <f>SUM(C4:D4)</f>
        <v>97.5</v>
      </c>
      <c r="F4" s="204" t="s">
        <v>844</v>
      </c>
    </row>
    <row r="5" spans="1:6" ht="15.75">
      <c r="A5" s="10">
        <v>2</v>
      </c>
      <c r="B5" s="172" t="s">
        <v>90</v>
      </c>
      <c r="C5" s="22">
        <v>38</v>
      </c>
      <c r="D5" s="23">
        <v>25</v>
      </c>
      <c r="E5" s="14">
        <f>SUM(C5:D5)</f>
        <v>63</v>
      </c>
      <c r="F5" s="15" t="s">
        <v>844</v>
      </c>
    </row>
    <row r="6" spans="1:6" ht="16.5" thickBot="1">
      <c r="A6" s="205">
        <v>3</v>
      </c>
      <c r="B6" s="206" t="s">
        <v>101</v>
      </c>
      <c r="C6" s="207"/>
      <c r="D6" s="208">
        <v>30</v>
      </c>
      <c r="E6" s="209">
        <f>SUM(C6:D6)</f>
        <v>30</v>
      </c>
      <c r="F6" s="210" t="s">
        <v>844</v>
      </c>
    </row>
    <row r="7" spans="1:6" ht="16.5" thickTop="1">
      <c r="A7" s="10">
        <v>4</v>
      </c>
      <c r="B7" s="172" t="s">
        <v>86</v>
      </c>
      <c r="C7" s="24">
        <v>3.3</v>
      </c>
      <c r="D7" s="14"/>
      <c r="E7" s="14">
        <f>SUM(C7:D7)</f>
        <v>3.3</v>
      </c>
      <c r="F7" s="15" t="s">
        <v>844</v>
      </c>
    </row>
    <row r="8" spans="1:6" ht="15.75">
      <c r="A8" s="16">
        <v>5</v>
      </c>
      <c r="B8" s="47" t="s">
        <v>99</v>
      </c>
      <c r="C8" s="12">
        <v>3</v>
      </c>
      <c r="D8" s="13"/>
      <c r="E8" s="20">
        <f>SUM(C8:D8)</f>
        <v>3</v>
      </c>
      <c r="F8" s="21" t="s">
        <v>844</v>
      </c>
    </row>
    <row r="9" spans="1:6" ht="15.75">
      <c r="A9" s="16">
        <v>6</v>
      </c>
      <c r="B9" s="47" t="s">
        <v>98</v>
      </c>
      <c r="C9" s="18"/>
      <c r="D9" s="19">
        <v>2.6</v>
      </c>
      <c r="E9" s="20">
        <f>SUM(C9:D9)</f>
        <v>2.6</v>
      </c>
      <c r="F9" s="21" t="s">
        <v>844</v>
      </c>
    </row>
    <row r="10" spans="1:6" ht="15.75">
      <c r="A10" s="16">
        <v>7</v>
      </c>
      <c r="B10" s="47" t="s">
        <v>87</v>
      </c>
      <c r="C10" s="18"/>
      <c r="D10" s="19"/>
      <c r="E10" s="20">
        <f>SUM(C10:D10)</f>
        <v>0</v>
      </c>
      <c r="F10" s="21" t="s">
        <v>844</v>
      </c>
    </row>
    <row r="11" spans="1:6" ht="15.75">
      <c r="A11" s="16">
        <v>8</v>
      </c>
      <c r="B11" s="47" t="s">
        <v>88</v>
      </c>
      <c r="C11" s="18"/>
      <c r="D11" s="19"/>
      <c r="E11" s="20">
        <f>SUM(C11:D11)</f>
        <v>0</v>
      </c>
      <c r="F11" s="21" t="s">
        <v>844</v>
      </c>
    </row>
    <row r="12" spans="1:6" ht="15.75">
      <c r="A12" s="16">
        <v>9</v>
      </c>
      <c r="B12" s="47" t="s">
        <v>89</v>
      </c>
      <c r="C12" s="18"/>
      <c r="D12" s="19"/>
      <c r="E12" s="20">
        <f>SUM(C12:D12)</f>
        <v>0</v>
      </c>
      <c r="F12" s="21" t="s">
        <v>844</v>
      </c>
    </row>
    <row r="13" spans="1:6" ht="15.75">
      <c r="A13" s="16">
        <v>10</v>
      </c>
      <c r="B13" s="47" t="s">
        <v>91</v>
      </c>
      <c r="C13" s="18"/>
      <c r="D13" s="19"/>
      <c r="E13" s="20">
        <f>SUM(C13:D13)</f>
        <v>0</v>
      </c>
      <c r="F13" s="21" t="s">
        <v>844</v>
      </c>
    </row>
    <row r="14" spans="1:6" ht="15.75">
      <c r="A14" s="16">
        <v>11</v>
      </c>
      <c r="B14" s="47" t="s">
        <v>92</v>
      </c>
      <c r="C14" s="12"/>
      <c r="D14" s="13"/>
      <c r="E14" s="20">
        <f>SUM(C14:D14)</f>
        <v>0</v>
      </c>
      <c r="F14" s="21" t="s">
        <v>844</v>
      </c>
    </row>
    <row r="15" spans="1:6" ht="15.75">
      <c r="A15" s="16">
        <v>12</v>
      </c>
      <c r="B15" s="47" t="s">
        <v>93</v>
      </c>
      <c r="C15" s="18"/>
      <c r="D15" s="19"/>
      <c r="E15" s="20">
        <f>SUM(C15:D15)</f>
        <v>0</v>
      </c>
      <c r="F15" s="21" t="s">
        <v>844</v>
      </c>
    </row>
    <row r="16" spans="1:6" ht="15.75">
      <c r="A16" s="16">
        <v>13</v>
      </c>
      <c r="B16" s="47" t="s">
        <v>94</v>
      </c>
      <c r="C16" s="18"/>
      <c r="D16" s="19"/>
      <c r="E16" s="20">
        <f>SUM(C16:D16)</f>
        <v>0</v>
      </c>
      <c r="F16" s="21" t="s">
        <v>844</v>
      </c>
    </row>
    <row r="17" spans="1:6" ht="15.75">
      <c r="A17" s="16">
        <v>14</v>
      </c>
      <c r="B17" s="47" t="s">
        <v>95</v>
      </c>
      <c r="C17" s="18"/>
      <c r="D17" s="19"/>
      <c r="E17" s="20">
        <f>SUM(C17:D17)</f>
        <v>0</v>
      </c>
      <c r="F17" s="21" t="s">
        <v>844</v>
      </c>
    </row>
    <row r="18" spans="1:6" ht="15.75">
      <c r="A18" s="16">
        <v>15</v>
      </c>
      <c r="B18" s="47" t="s">
        <v>96</v>
      </c>
      <c r="C18" s="12"/>
      <c r="D18" s="13"/>
      <c r="E18" s="20">
        <f>SUM(C18:D18)</f>
        <v>0</v>
      </c>
      <c r="F18" s="21" t="s">
        <v>844</v>
      </c>
    </row>
    <row r="19" spans="1:6" ht="15.75">
      <c r="A19" s="16">
        <v>16</v>
      </c>
      <c r="B19" s="47" t="s">
        <v>97</v>
      </c>
      <c r="C19" s="18"/>
      <c r="D19" s="19"/>
      <c r="E19" s="20">
        <f>SUM(C19:D19)</f>
        <v>0</v>
      </c>
      <c r="F19" s="21" t="s">
        <v>844</v>
      </c>
    </row>
    <row r="20" spans="1:6" ht="15.75">
      <c r="A20" s="16">
        <v>17</v>
      </c>
      <c r="B20" s="47" t="s">
        <v>100</v>
      </c>
      <c r="C20" s="12"/>
      <c r="D20" s="13"/>
      <c r="E20" s="20">
        <f>SUM(C20:D20)</f>
        <v>0</v>
      </c>
      <c r="F20" s="21" t="s">
        <v>844</v>
      </c>
    </row>
    <row r="21" spans="1:6" ht="15.75">
      <c r="A21" s="16">
        <v>18</v>
      </c>
      <c r="B21" s="47" t="s">
        <v>102</v>
      </c>
      <c r="C21" s="117"/>
      <c r="D21" s="20"/>
      <c r="E21" s="20">
        <f>SUM(C21:D21)</f>
        <v>0</v>
      </c>
      <c r="F21" s="21" t="s">
        <v>844</v>
      </c>
    </row>
    <row r="22" spans="1:6" ht="15.75">
      <c r="A22" s="16">
        <v>19</v>
      </c>
      <c r="B22" s="47" t="s">
        <v>103</v>
      </c>
      <c r="C22" s="18"/>
      <c r="D22" s="19"/>
      <c r="E22" s="20">
        <f>SUM(C22:D22)</f>
        <v>0</v>
      </c>
      <c r="F22" s="21" t="s">
        <v>844</v>
      </c>
    </row>
    <row r="23" spans="1:6" ht="15.75">
      <c r="A23" s="16">
        <v>20</v>
      </c>
      <c r="B23" s="47" t="s">
        <v>104</v>
      </c>
      <c r="C23" s="18"/>
      <c r="D23" s="19"/>
      <c r="E23" s="20">
        <f>SUM(C23:D23)</f>
        <v>0</v>
      </c>
      <c r="F23" s="21" t="s">
        <v>844</v>
      </c>
    </row>
    <row r="24" spans="1:6" ht="15.75">
      <c r="A24" s="16">
        <v>21</v>
      </c>
      <c r="B24" s="47" t="s">
        <v>105</v>
      </c>
      <c r="C24" s="18"/>
      <c r="D24" s="19"/>
      <c r="E24" s="20">
        <f>SUM(C24:D24)</f>
        <v>0</v>
      </c>
      <c r="F24" s="21" t="s">
        <v>844</v>
      </c>
    </row>
    <row r="25" spans="1:7" ht="15.75">
      <c r="A25" s="16">
        <v>22</v>
      </c>
      <c r="B25" s="47" t="s">
        <v>107</v>
      </c>
      <c r="C25" s="18"/>
      <c r="D25" s="19"/>
      <c r="E25" s="20">
        <f>SUM(C25:D25)</f>
        <v>0</v>
      </c>
      <c r="F25" s="21" t="s">
        <v>844</v>
      </c>
      <c r="G25" s="25"/>
    </row>
    <row r="26" spans="1:6" ht="15.75">
      <c r="A26" s="16">
        <v>23</v>
      </c>
      <c r="B26" s="47" t="s">
        <v>108</v>
      </c>
      <c r="C26" s="18"/>
      <c r="D26" s="19"/>
      <c r="E26" s="20">
        <f>SUM(C26:D26)</f>
        <v>0</v>
      </c>
      <c r="F26" s="21" t="s">
        <v>844</v>
      </c>
    </row>
    <row r="27" spans="1:7" ht="16.5" thickBot="1">
      <c r="A27" s="34">
        <v>24</v>
      </c>
      <c r="B27" s="48" t="s">
        <v>109</v>
      </c>
      <c r="C27" s="26"/>
      <c r="D27" s="27"/>
      <c r="E27" s="20">
        <f>SUM(C27:D27)</f>
        <v>0</v>
      </c>
      <c r="F27" s="36" t="s">
        <v>844</v>
      </c>
      <c r="G27" s="25">
        <f>6/24</f>
        <v>0.25</v>
      </c>
    </row>
    <row r="28" spans="3:5" ht="15.75" thickBot="1">
      <c r="C28" s="37">
        <f>SUM(C4:C27)</f>
        <v>50.3</v>
      </c>
      <c r="D28" s="37">
        <f>SUM(D4:D27)</f>
        <v>149.1</v>
      </c>
      <c r="E28" s="38">
        <f>SUM(E4:E27)</f>
        <v>199.4</v>
      </c>
    </row>
    <row r="29" spans="3:5" ht="15.75" thickBot="1">
      <c r="C29" s="4"/>
      <c r="D29" s="4"/>
      <c r="E29" s="39">
        <f>SUM(C28:D28)</f>
        <v>199.39999999999998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9.57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110</v>
      </c>
    </row>
    <row r="2" ht="15">
      <c r="A2" s="40" t="s">
        <v>111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179">
        <v>1</v>
      </c>
      <c r="B4" s="174" t="s">
        <v>126</v>
      </c>
      <c r="C4" s="175">
        <v>31.4</v>
      </c>
      <c r="D4" s="176">
        <v>17.5</v>
      </c>
      <c r="E4" s="177">
        <f>SUM(C4:D4)</f>
        <v>48.9</v>
      </c>
      <c r="F4" s="178" t="s">
        <v>845</v>
      </c>
    </row>
    <row r="5" spans="1:6" ht="15.75">
      <c r="A5" s="10">
        <v>2</v>
      </c>
      <c r="B5" s="172" t="s">
        <v>114</v>
      </c>
      <c r="C5" s="12">
        <v>27</v>
      </c>
      <c r="D5" s="13"/>
      <c r="E5" s="14">
        <f>SUM(C5:D5)</f>
        <v>27</v>
      </c>
      <c r="F5" s="15" t="s">
        <v>845</v>
      </c>
    </row>
    <row r="6" spans="1:6" ht="15.75">
      <c r="A6" s="16">
        <v>3</v>
      </c>
      <c r="B6" s="47" t="s">
        <v>121</v>
      </c>
      <c r="C6" s="18">
        <v>2</v>
      </c>
      <c r="D6" s="19">
        <v>22</v>
      </c>
      <c r="E6" s="20">
        <f>SUM(C6:D6)</f>
        <v>24</v>
      </c>
      <c r="F6" s="21" t="s">
        <v>845</v>
      </c>
    </row>
    <row r="7" spans="1:6" ht="15.75">
      <c r="A7" s="16">
        <v>4</v>
      </c>
      <c r="B7" s="47" t="s">
        <v>117</v>
      </c>
      <c r="C7" s="18">
        <v>14</v>
      </c>
      <c r="D7" s="19">
        <v>4</v>
      </c>
      <c r="E7" s="20">
        <f>SUM(C7:D7)</f>
        <v>18</v>
      </c>
      <c r="F7" s="21" t="s">
        <v>845</v>
      </c>
    </row>
    <row r="8" spans="1:6" ht="16.5" thickBot="1">
      <c r="A8" s="205">
        <v>5</v>
      </c>
      <c r="B8" s="206" t="s">
        <v>123</v>
      </c>
      <c r="C8" s="207">
        <v>16.5</v>
      </c>
      <c r="D8" s="208"/>
      <c r="E8" s="209">
        <f>SUM(C8:D8)</f>
        <v>16.5</v>
      </c>
      <c r="F8" s="210" t="s">
        <v>845</v>
      </c>
    </row>
    <row r="9" spans="1:6" ht="16.5" thickTop="1">
      <c r="A9" s="10">
        <v>6</v>
      </c>
      <c r="B9" s="172" t="s">
        <v>127</v>
      </c>
      <c r="C9" s="12">
        <v>7.6</v>
      </c>
      <c r="D9" s="13"/>
      <c r="E9" s="14">
        <f>SUM(C9:D9)</f>
        <v>7.6</v>
      </c>
      <c r="F9" s="15" t="s">
        <v>845</v>
      </c>
    </row>
    <row r="10" spans="1:6" ht="15.75">
      <c r="A10" s="16">
        <v>7</v>
      </c>
      <c r="B10" s="47" t="s">
        <v>137</v>
      </c>
      <c r="C10" s="28">
        <v>5</v>
      </c>
      <c r="D10" s="29"/>
      <c r="E10" s="20">
        <f>SUM(C10:D10)</f>
        <v>5</v>
      </c>
      <c r="F10" s="21" t="s">
        <v>845</v>
      </c>
    </row>
    <row r="11" spans="1:6" ht="15.75">
      <c r="A11" s="16">
        <v>8</v>
      </c>
      <c r="B11" s="47" t="s">
        <v>122</v>
      </c>
      <c r="C11" s="18">
        <v>2</v>
      </c>
      <c r="D11" s="19"/>
      <c r="E11" s="20">
        <f>SUM(C11:D11)</f>
        <v>2</v>
      </c>
      <c r="F11" s="21" t="s">
        <v>845</v>
      </c>
    </row>
    <row r="12" spans="1:6" ht="15.75">
      <c r="A12" s="16">
        <v>9</v>
      </c>
      <c r="B12" s="47" t="s">
        <v>134</v>
      </c>
      <c r="C12" s="18">
        <v>1</v>
      </c>
      <c r="D12" s="19"/>
      <c r="E12" s="20">
        <f>SUM(C12:D12)</f>
        <v>1</v>
      </c>
      <c r="F12" s="21" t="s">
        <v>845</v>
      </c>
    </row>
    <row r="13" spans="1:6" ht="15.75">
      <c r="A13" s="16">
        <v>10</v>
      </c>
      <c r="B13" s="47" t="s">
        <v>112</v>
      </c>
      <c r="C13" s="117"/>
      <c r="D13" s="20"/>
      <c r="E13" s="20">
        <f>SUM(C13:D13)</f>
        <v>0</v>
      </c>
      <c r="F13" s="21" t="s">
        <v>845</v>
      </c>
    </row>
    <row r="14" spans="1:6" ht="15.75">
      <c r="A14" s="16">
        <v>11</v>
      </c>
      <c r="B14" s="47" t="s">
        <v>113</v>
      </c>
      <c r="C14" s="12"/>
      <c r="D14" s="13"/>
      <c r="E14" s="20">
        <f>SUM(C14:D14)</f>
        <v>0</v>
      </c>
      <c r="F14" s="21" t="s">
        <v>845</v>
      </c>
    </row>
    <row r="15" spans="1:6" ht="15.75">
      <c r="A15" s="16">
        <v>12</v>
      </c>
      <c r="B15" s="47" t="s">
        <v>115</v>
      </c>
      <c r="C15" s="18"/>
      <c r="D15" s="19"/>
      <c r="E15" s="20">
        <f>SUM(C15:D15)</f>
        <v>0</v>
      </c>
      <c r="F15" s="21" t="s">
        <v>845</v>
      </c>
    </row>
    <row r="16" spans="1:6" ht="15.75">
      <c r="A16" s="16">
        <v>13</v>
      </c>
      <c r="B16" s="47" t="s">
        <v>116</v>
      </c>
      <c r="C16" s="170"/>
      <c r="D16" s="171"/>
      <c r="E16" s="20">
        <f>SUM(C16:D16)</f>
        <v>0</v>
      </c>
      <c r="F16" s="21" t="s">
        <v>845</v>
      </c>
    </row>
    <row r="17" spans="1:6" ht="15.75">
      <c r="A17" s="16">
        <v>14</v>
      </c>
      <c r="B17" s="47" t="s">
        <v>118</v>
      </c>
      <c r="C17" s="18"/>
      <c r="D17" s="19"/>
      <c r="E17" s="20">
        <f>SUM(C17:D17)</f>
        <v>0</v>
      </c>
      <c r="F17" s="21" t="s">
        <v>845</v>
      </c>
    </row>
    <row r="18" spans="1:6" ht="15.75">
      <c r="A18" s="16">
        <v>15</v>
      </c>
      <c r="B18" s="47" t="s">
        <v>119</v>
      </c>
      <c r="C18" s="12"/>
      <c r="D18" s="13"/>
      <c r="E18" s="20">
        <f>SUM(C18:D18)</f>
        <v>0</v>
      </c>
      <c r="F18" s="21" t="s">
        <v>845</v>
      </c>
    </row>
    <row r="19" spans="1:6" ht="15.75">
      <c r="A19" s="16">
        <v>16</v>
      </c>
      <c r="B19" s="47" t="s">
        <v>120</v>
      </c>
      <c r="C19" s="18"/>
      <c r="D19" s="19"/>
      <c r="E19" s="20">
        <f>SUM(C19:D19)</f>
        <v>0</v>
      </c>
      <c r="F19" s="21" t="s">
        <v>845</v>
      </c>
    </row>
    <row r="20" spans="1:6" ht="15.75">
      <c r="A20" s="16">
        <v>17</v>
      </c>
      <c r="B20" s="47" t="s">
        <v>124</v>
      </c>
      <c r="C20" s="12"/>
      <c r="D20" s="13"/>
      <c r="E20" s="20">
        <f>SUM(C20:D20)</f>
        <v>0</v>
      </c>
      <c r="F20" s="21" t="s">
        <v>845</v>
      </c>
    </row>
    <row r="21" spans="1:6" ht="15.75">
      <c r="A21" s="16">
        <v>18</v>
      </c>
      <c r="B21" s="47" t="s">
        <v>125</v>
      </c>
      <c r="C21" s="18"/>
      <c r="D21" s="19"/>
      <c r="E21" s="20">
        <f>SUM(C21:D21)</f>
        <v>0</v>
      </c>
      <c r="F21" s="21" t="s">
        <v>845</v>
      </c>
    </row>
    <row r="22" spans="1:6" ht="15.75">
      <c r="A22" s="16">
        <v>19</v>
      </c>
      <c r="B22" s="47" t="s">
        <v>128</v>
      </c>
      <c r="C22" s="117"/>
      <c r="D22" s="20"/>
      <c r="E22" s="20">
        <f>SUM(C22:D22)</f>
        <v>0</v>
      </c>
      <c r="F22" s="21" t="s">
        <v>845</v>
      </c>
    </row>
    <row r="23" spans="1:6" ht="15.75">
      <c r="A23" s="16">
        <v>20</v>
      </c>
      <c r="B23" s="47" t="s">
        <v>129</v>
      </c>
      <c r="C23" s="18"/>
      <c r="D23" s="19"/>
      <c r="E23" s="20">
        <f>SUM(C23:D23)</f>
        <v>0</v>
      </c>
      <c r="F23" s="21" t="s">
        <v>845</v>
      </c>
    </row>
    <row r="24" spans="1:6" ht="15.75">
      <c r="A24" s="16">
        <v>21</v>
      </c>
      <c r="B24" s="47" t="s">
        <v>130</v>
      </c>
      <c r="C24" s="18"/>
      <c r="D24" s="19"/>
      <c r="E24" s="20">
        <f>SUM(C24:D24)</f>
        <v>0</v>
      </c>
      <c r="F24" s="21" t="s">
        <v>845</v>
      </c>
    </row>
    <row r="25" spans="1:7" ht="15.75">
      <c r="A25" s="16">
        <v>22</v>
      </c>
      <c r="B25" s="47" t="s">
        <v>131</v>
      </c>
      <c r="C25" s="18"/>
      <c r="D25" s="19"/>
      <c r="E25" s="20">
        <f>SUM(C25:D25)</f>
        <v>0</v>
      </c>
      <c r="F25" s="21" t="s">
        <v>845</v>
      </c>
      <c r="G25" s="25"/>
    </row>
    <row r="26" spans="1:6" ht="15.75">
      <c r="A26" s="16">
        <v>23</v>
      </c>
      <c r="B26" s="47" t="s">
        <v>132</v>
      </c>
      <c r="C26" s="18"/>
      <c r="D26" s="19"/>
      <c r="E26" s="20">
        <f>SUM(C26:D26)</f>
        <v>0</v>
      </c>
      <c r="F26" s="21" t="s">
        <v>845</v>
      </c>
    </row>
    <row r="27" spans="1:6" ht="15.75">
      <c r="A27" s="16">
        <v>24</v>
      </c>
      <c r="B27" s="47" t="s">
        <v>133</v>
      </c>
      <c r="C27" s="26"/>
      <c r="D27" s="27"/>
      <c r="E27" s="20">
        <f>SUM(C27:D27)</f>
        <v>0</v>
      </c>
      <c r="F27" s="21" t="s">
        <v>845</v>
      </c>
    </row>
    <row r="28" spans="1:6" ht="15.75">
      <c r="A28" s="16">
        <v>25</v>
      </c>
      <c r="B28" s="47" t="s">
        <v>135</v>
      </c>
      <c r="C28" s="18"/>
      <c r="D28" s="19"/>
      <c r="E28" s="20">
        <f>SUM(C28:D28)</f>
        <v>0</v>
      </c>
      <c r="F28" s="21" t="s">
        <v>845</v>
      </c>
    </row>
    <row r="29" spans="1:6" ht="15.75">
      <c r="A29" s="16">
        <v>26</v>
      </c>
      <c r="B29" s="47" t="s">
        <v>136</v>
      </c>
      <c r="C29" s="28"/>
      <c r="D29" s="29"/>
      <c r="E29" s="20">
        <f>SUM(C29:D29)</f>
        <v>0</v>
      </c>
      <c r="F29" s="21" t="s">
        <v>845</v>
      </c>
    </row>
    <row r="30" spans="1:6" ht="15.75">
      <c r="A30" s="16">
        <v>27</v>
      </c>
      <c r="B30" s="47" t="s">
        <v>138</v>
      </c>
      <c r="C30" s="18"/>
      <c r="D30" s="19"/>
      <c r="E30" s="20">
        <f>SUM(C30:D30)</f>
        <v>0</v>
      </c>
      <c r="F30" s="21" t="s">
        <v>845</v>
      </c>
    </row>
    <row r="31" spans="1:7" ht="16.5" thickBot="1">
      <c r="A31" s="34">
        <v>28</v>
      </c>
      <c r="B31" s="48" t="s">
        <v>139</v>
      </c>
      <c r="C31" s="28"/>
      <c r="D31" s="29"/>
      <c r="E31" s="20">
        <f>SUM(C31:D31)</f>
        <v>0</v>
      </c>
      <c r="F31" s="36" t="s">
        <v>845</v>
      </c>
      <c r="G31" s="25">
        <f>9/28</f>
        <v>0.32142857142857145</v>
      </c>
    </row>
    <row r="32" spans="3:5" ht="15.75" thickBot="1">
      <c r="C32" s="37">
        <f>SUM(C4:C31)</f>
        <v>106.5</v>
      </c>
      <c r="D32" s="37">
        <f>SUM(D4:D31)</f>
        <v>43.5</v>
      </c>
      <c r="E32" s="38">
        <f>SUM(E4:E31)</f>
        <v>150</v>
      </c>
    </row>
    <row r="33" spans="3:5" ht="15.75" thickBot="1">
      <c r="C33" s="4"/>
      <c r="D33" s="4"/>
      <c r="E33" s="39">
        <f>SUM(C32:D32)</f>
        <v>150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32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7109375" style="0" customWidth="1"/>
    <col min="2" max="2" width="26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140</v>
      </c>
    </row>
    <row r="2" ht="15">
      <c r="A2" s="40" t="s">
        <v>141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26">
        <v>1</v>
      </c>
      <c r="B4" s="200" t="s">
        <v>147</v>
      </c>
      <c r="C4" s="201"/>
      <c r="D4" s="202">
        <v>30</v>
      </c>
      <c r="E4" s="203">
        <f>SUM(C4:D4)</f>
        <v>30</v>
      </c>
      <c r="F4" s="204" t="s">
        <v>846</v>
      </c>
    </row>
    <row r="5" spans="1:6" ht="16.5" thickBot="1">
      <c r="A5" s="228">
        <v>2</v>
      </c>
      <c r="B5" s="229" t="s">
        <v>145</v>
      </c>
      <c r="C5" s="230">
        <v>15.7</v>
      </c>
      <c r="D5" s="231"/>
      <c r="E5" s="232">
        <f>SUM(C5:D5)</f>
        <v>15.7</v>
      </c>
      <c r="F5" s="233" t="s">
        <v>846</v>
      </c>
    </row>
    <row r="6" spans="1:6" ht="16.5" thickTop="1">
      <c r="A6" s="42">
        <v>3</v>
      </c>
      <c r="B6" s="172" t="s">
        <v>162</v>
      </c>
      <c r="C6" s="12">
        <v>10</v>
      </c>
      <c r="D6" s="13"/>
      <c r="E6" s="14">
        <f>SUM(C6:D6)</f>
        <v>10</v>
      </c>
      <c r="F6" s="15" t="s">
        <v>846</v>
      </c>
    </row>
    <row r="7" spans="1:6" ht="15.75">
      <c r="A7" s="43">
        <v>4</v>
      </c>
      <c r="B7" s="47" t="s">
        <v>158</v>
      </c>
      <c r="C7" s="117">
        <v>8.2</v>
      </c>
      <c r="D7" s="20">
        <v>1.6</v>
      </c>
      <c r="E7" s="20">
        <f>SUM(C7:D7)</f>
        <v>9.799999999999999</v>
      </c>
      <c r="F7" s="21" t="s">
        <v>846</v>
      </c>
    </row>
    <row r="8" spans="1:6" ht="15.75">
      <c r="A8" s="43">
        <v>5</v>
      </c>
      <c r="B8" s="47" t="s">
        <v>154</v>
      </c>
      <c r="C8" s="12">
        <v>8</v>
      </c>
      <c r="D8" s="13"/>
      <c r="E8" s="20">
        <f>SUM(C8:D8)</f>
        <v>8</v>
      </c>
      <c r="F8" s="21" t="s">
        <v>846</v>
      </c>
    </row>
    <row r="9" spans="1:6" ht="15.75">
      <c r="A9" s="43">
        <v>6</v>
      </c>
      <c r="B9" s="47" t="s">
        <v>167</v>
      </c>
      <c r="C9" s="28"/>
      <c r="D9" s="19">
        <v>1.5</v>
      </c>
      <c r="E9" s="20">
        <f>SUM(C9:D9)</f>
        <v>1.5</v>
      </c>
      <c r="F9" s="21" t="s">
        <v>846</v>
      </c>
    </row>
    <row r="10" spans="1:6" ht="15.75">
      <c r="A10" s="43">
        <v>7</v>
      </c>
      <c r="B10" s="47" t="s">
        <v>155</v>
      </c>
      <c r="C10" s="18"/>
      <c r="D10" s="19">
        <v>0.9</v>
      </c>
      <c r="E10" s="20">
        <f>SUM(C10:D10)</f>
        <v>0.9</v>
      </c>
      <c r="F10" s="21" t="s">
        <v>846</v>
      </c>
    </row>
    <row r="11" spans="1:6" ht="15.75">
      <c r="A11" s="43">
        <v>8</v>
      </c>
      <c r="B11" s="47" t="s">
        <v>142</v>
      </c>
      <c r="C11" s="117"/>
      <c r="D11" s="20"/>
      <c r="E11" s="20">
        <f>SUM(C11:D11)</f>
        <v>0</v>
      </c>
      <c r="F11" s="21" t="s">
        <v>846</v>
      </c>
    </row>
    <row r="12" spans="1:6" ht="15.75">
      <c r="A12" s="43">
        <v>9</v>
      </c>
      <c r="B12" s="47" t="s">
        <v>143</v>
      </c>
      <c r="C12" s="18"/>
      <c r="D12" s="19"/>
      <c r="E12" s="20">
        <f>SUM(C12:D12)</f>
        <v>0</v>
      </c>
      <c r="F12" s="21" t="s">
        <v>846</v>
      </c>
    </row>
    <row r="13" spans="1:6" ht="15.75">
      <c r="A13" s="43">
        <v>10</v>
      </c>
      <c r="B13" s="47" t="s">
        <v>144</v>
      </c>
      <c r="C13" s="18"/>
      <c r="D13" s="19"/>
      <c r="E13" s="20">
        <f>SUM(C13:D13)</f>
        <v>0</v>
      </c>
      <c r="F13" s="21" t="s">
        <v>846</v>
      </c>
    </row>
    <row r="14" spans="1:6" ht="15.75">
      <c r="A14" s="43">
        <v>11</v>
      </c>
      <c r="B14" s="47" t="s">
        <v>146</v>
      </c>
      <c r="C14" s="22"/>
      <c r="D14" s="23"/>
      <c r="E14" s="20">
        <f>SUM(C14:D14)</f>
        <v>0</v>
      </c>
      <c r="F14" s="21" t="s">
        <v>846</v>
      </c>
    </row>
    <row r="15" spans="1:6" ht="15.75">
      <c r="A15" s="43">
        <v>12</v>
      </c>
      <c r="B15" s="47" t="s">
        <v>148</v>
      </c>
      <c r="C15" s="18"/>
      <c r="D15" s="19"/>
      <c r="E15" s="20">
        <f>SUM(C15:D15)</f>
        <v>0</v>
      </c>
      <c r="F15" s="21" t="s">
        <v>846</v>
      </c>
    </row>
    <row r="16" spans="1:6" ht="15.75">
      <c r="A16" s="43">
        <v>13</v>
      </c>
      <c r="B16" s="47" t="s">
        <v>149</v>
      </c>
      <c r="C16" s="18"/>
      <c r="D16" s="19"/>
      <c r="E16" s="20">
        <f>SUM(C16:D16)</f>
        <v>0</v>
      </c>
      <c r="F16" s="21" t="s">
        <v>846</v>
      </c>
    </row>
    <row r="17" spans="1:6" ht="15.75">
      <c r="A17" s="43">
        <v>14</v>
      </c>
      <c r="B17" s="47" t="s">
        <v>150</v>
      </c>
      <c r="C17" s="18"/>
      <c r="D17" s="19"/>
      <c r="E17" s="20">
        <f>SUM(C17:D17)</f>
        <v>0</v>
      </c>
      <c r="F17" s="21" t="s">
        <v>846</v>
      </c>
    </row>
    <row r="18" spans="1:6" ht="15.75">
      <c r="A18" s="43">
        <v>15</v>
      </c>
      <c r="B18" s="47" t="s">
        <v>151</v>
      </c>
      <c r="C18" s="12"/>
      <c r="D18" s="13"/>
      <c r="E18" s="20">
        <f>SUM(C18:D18)</f>
        <v>0</v>
      </c>
      <c r="F18" s="21" t="s">
        <v>846</v>
      </c>
    </row>
    <row r="19" spans="1:6" ht="15.75">
      <c r="A19" s="43">
        <v>16</v>
      </c>
      <c r="B19" s="47" t="s">
        <v>152</v>
      </c>
      <c r="C19" s="18"/>
      <c r="D19" s="19"/>
      <c r="E19" s="20">
        <f>SUM(C19:D19)</f>
        <v>0</v>
      </c>
      <c r="F19" s="21" t="s">
        <v>846</v>
      </c>
    </row>
    <row r="20" spans="1:6" ht="15.75">
      <c r="A20" s="43">
        <v>17</v>
      </c>
      <c r="B20" s="47" t="s">
        <v>153</v>
      </c>
      <c r="C20" s="12"/>
      <c r="D20" s="13"/>
      <c r="E20" s="20">
        <f>SUM(C20:D20)</f>
        <v>0</v>
      </c>
      <c r="F20" s="21" t="s">
        <v>846</v>
      </c>
    </row>
    <row r="21" spans="1:6" ht="15.75">
      <c r="A21" s="43">
        <v>18</v>
      </c>
      <c r="B21" s="47" t="s">
        <v>156</v>
      </c>
      <c r="C21" s="18"/>
      <c r="D21" s="19"/>
      <c r="E21" s="20">
        <f>SUM(C21:D21)</f>
        <v>0</v>
      </c>
      <c r="F21" s="21" t="s">
        <v>846</v>
      </c>
    </row>
    <row r="22" spans="1:6" ht="15.75">
      <c r="A22" s="43">
        <v>19</v>
      </c>
      <c r="B22" s="47" t="s">
        <v>157</v>
      </c>
      <c r="C22" s="18"/>
      <c r="D22" s="19"/>
      <c r="E22" s="20">
        <f>SUM(C22:D22)</f>
        <v>0</v>
      </c>
      <c r="F22" s="21" t="s">
        <v>846</v>
      </c>
    </row>
    <row r="23" spans="1:6" ht="15.75">
      <c r="A23" s="43">
        <v>20</v>
      </c>
      <c r="B23" s="47" t="s">
        <v>159</v>
      </c>
      <c r="C23" s="18"/>
      <c r="D23" s="19"/>
      <c r="E23" s="20">
        <f>SUM(C23:D23)</f>
        <v>0</v>
      </c>
      <c r="F23" s="21" t="s">
        <v>846</v>
      </c>
    </row>
    <row r="24" spans="1:6" ht="15.75">
      <c r="A24" s="43">
        <v>21</v>
      </c>
      <c r="B24" s="47" t="s">
        <v>160</v>
      </c>
      <c r="C24" s="18"/>
      <c r="D24" s="19"/>
      <c r="E24" s="20">
        <f>SUM(C24:D24)</f>
        <v>0</v>
      </c>
      <c r="F24" s="21" t="s">
        <v>846</v>
      </c>
    </row>
    <row r="25" spans="1:7" ht="15.75">
      <c r="A25" s="43">
        <v>22</v>
      </c>
      <c r="B25" s="47" t="s">
        <v>161</v>
      </c>
      <c r="C25" s="18"/>
      <c r="D25" s="19"/>
      <c r="E25" s="20">
        <f>SUM(C25:D25)</f>
        <v>0</v>
      </c>
      <c r="F25" s="21" t="s">
        <v>846</v>
      </c>
      <c r="G25" s="25"/>
    </row>
    <row r="26" spans="1:6" ht="15.75">
      <c r="A26" s="43">
        <v>23</v>
      </c>
      <c r="B26" s="47" t="s">
        <v>163</v>
      </c>
      <c r="C26" s="18"/>
      <c r="D26" s="19"/>
      <c r="E26" s="20">
        <f>SUM(C26:D26)</f>
        <v>0</v>
      </c>
      <c r="F26" s="21" t="s">
        <v>846</v>
      </c>
    </row>
    <row r="27" spans="1:6" ht="15.75">
      <c r="A27" s="43">
        <v>24</v>
      </c>
      <c r="B27" s="47" t="s">
        <v>164</v>
      </c>
      <c r="C27" s="26"/>
      <c r="D27" s="27"/>
      <c r="E27" s="20">
        <f>SUM(C27:D27)</f>
        <v>0</v>
      </c>
      <c r="F27" s="21" t="s">
        <v>846</v>
      </c>
    </row>
    <row r="28" spans="1:6" ht="15.75">
      <c r="A28" s="43">
        <v>25</v>
      </c>
      <c r="B28" s="47" t="s">
        <v>165</v>
      </c>
      <c r="C28" s="18"/>
      <c r="D28" s="19"/>
      <c r="E28" s="20">
        <f>SUM(C28:D28)</f>
        <v>0</v>
      </c>
      <c r="F28" s="21" t="s">
        <v>846</v>
      </c>
    </row>
    <row r="29" spans="1:6" ht="15.75">
      <c r="A29" s="43">
        <v>26</v>
      </c>
      <c r="B29" s="47" t="s">
        <v>166</v>
      </c>
      <c r="C29" s="28"/>
      <c r="D29" s="29"/>
      <c r="E29" s="20">
        <f>SUM(C29:D29)</f>
        <v>0</v>
      </c>
      <c r="F29" s="21" t="s">
        <v>846</v>
      </c>
    </row>
    <row r="30" spans="1:7" ht="16.5" thickBot="1">
      <c r="A30" s="49">
        <v>27</v>
      </c>
      <c r="B30" s="48" t="s">
        <v>168</v>
      </c>
      <c r="C30" s="18"/>
      <c r="D30" s="19"/>
      <c r="E30" s="20">
        <f>SUM(C30:D30)</f>
        <v>0</v>
      </c>
      <c r="F30" s="36" t="s">
        <v>846</v>
      </c>
      <c r="G30" s="25">
        <f>7/27</f>
        <v>0.25925925925925924</v>
      </c>
    </row>
    <row r="31" spans="3:5" ht="15.75" thickBot="1">
      <c r="C31" s="37">
        <f>SUM(C4:C30)</f>
        <v>41.9</v>
      </c>
      <c r="D31" s="37">
        <f>SUM(D4:D30)</f>
        <v>34</v>
      </c>
      <c r="E31" s="38">
        <f>SUM(E4:E30)</f>
        <v>75.9</v>
      </c>
    </row>
    <row r="32" spans="3:5" ht="15.75" thickBot="1">
      <c r="C32" s="4"/>
      <c r="D32" s="4"/>
      <c r="E32" s="39">
        <f>SUM(C31:D31)</f>
        <v>75.9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G3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5.7109375" style="0" customWidth="1"/>
    <col min="2" max="2" width="29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169</v>
      </c>
    </row>
    <row r="2" ht="15">
      <c r="A2" s="40" t="s">
        <v>170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218">
        <v>1</v>
      </c>
      <c r="B4" s="194" t="s">
        <v>190</v>
      </c>
      <c r="C4" s="195"/>
      <c r="D4" s="196">
        <v>15.5</v>
      </c>
      <c r="E4" s="197">
        <f>SUM(C4:D4)</f>
        <v>15.5</v>
      </c>
      <c r="F4" s="198" t="s">
        <v>847</v>
      </c>
    </row>
    <row r="5" spans="1:6" ht="16.5" thickBot="1">
      <c r="A5" s="219">
        <v>2</v>
      </c>
      <c r="B5" s="220" t="s">
        <v>191</v>
      </c>
      <c r="C5" s="221"/>
      <c r="D5" s="222">
        <v>15.5</v>
      </c>
      <c r="E5" s="223">
        <f>SUM(C5:D5)</f>
        <v>15.5</v>
      </c>
      <c r="F5" s="224" t="s">
        <v>847</v>
      </c>
    </row>
    <row r="6" spans="1:6" ht="16.5" thickTop="1">
      <c r="A6" s="42">
        <v>3</v>
      </c>
      <c r="B6" s="172" t="s">
        <v>192</v>
      </c>
      <c r="C6" s="12">
        <v>11</v>
      </c>
      <c r="D6" s="13"/>
      <c r="E6" s="14">
        <f>SUM(C6:D6)</f>
        <v>11</v>
      </c>
      <c r="F6" s="15" t="s">
        <v>847</v>
      </c>
    </row>
    <row r="7" spans="1:6" ht="15.75">
      <c r="A7" s="43">
        <v>4</v>
      </c>
      <c r="B7" s="47" t="s">
        <v>177</v>
      </c>
      <c r="C7" s="18"/>
      <c r="D7" s="19">
        <v>10</v>
      </c>
      <c r="E7" s="20">
        <f>SUM(C7:D7)</f>
        <v>10</v>
      </c>
      <c r="F7" s="21" t="s">
        <v>847</v>
      </c>
    </row>
    <row r="8" spans="1:6" ht="15.75">
      <c r="A8" s="43">
        <v>5</v>
      </c>
      <c r="B8" s="47" t="s">
        <v>171</v>
      </c>
      <c r="C8" s="24"/>
      <c r="D8" s="14"/>
      <c r="E8" s="20">
        <f>SUM(C8:D8)</f>
        <v>0</v>
      </c>
      <c r="F8" s="21" t="s">
        <v>847</v>
      </c>
    </row>
    <row r="9" spans="1:6" ht="15.75">
      <c r="A9" s="43">
        <v>6</v>
      </c>
      <c r="B9" s="47" t="s">
        <v>172</v>
      </c>
      <c r="C9" s="18"/>
      <c r="D9" s="19"/>
      <c r="E9" s="20">
        <f>SUM(C9:D9)</f>
        <v>0</v>
      </c>
      <c r="F9" s="21" t="s">
        <v>847</v>
      </c>
    </row>
    <row r="10" spans="1:6" ht="15.75">
      <c r="A10" s="43">
        <v>7</v>
      </c>
      <c r="B10" s="47" t="s">
        <v>173</v>
      </c>
      <c r="C10" s="18"/>
      <c r="D10" s="19"/>
      <c r="E10" s="20">
        <f>SUM(C10:D10)</f>
        <v>0</v>
      </c>
      <c r="F10" s="21" t="s">
        <v>847</v>
      </c>
    </row>
    <row r="11" spans="1:6" ht="15.75">
      <c r="A11" s="43">
        <v>8</v>
      </c>
      <c r="B11" s="47" t="s">
        <v>174</v>
      </c>
      <c r="C11" s="18"/>
      <c r="D11" s="19"/>
      <c r="E11" s="20">
        <f>SUM(C11:D11)</f>
        <v>0</v>
      </c>
      <c r="F11" s="21" t="s">
        <v>847</v>
      </c>
    </row>
    <row r="12" spans="1:6" ht="15.75">
      <c r="A12" s="43">
        <v>9</v>
      </c>
      <c r="B12" s="47" t="s">
        <v>175</v>
      </c>
      <c r="C12" s="170"/>
      <c r="D12" s="171"/>
      <c r="E12" s="20">
        <f>SUM(C12:D12)</f>
        <v>0</v>
      </c>
      <c r="F12" s="21" t="s">
        <v>847</v>
      </c>
    </row>
    <row r="13" spans="1:6" ht="15.75">
      <c r="A13" s="43">
        <v>10</v>
      </c>
      <c r="B13" s="47" t="s">
        <v>176</v>
      </c>
      <c r="C13" s="18"/>
      <c r="D13" s="19"/>
      <c r="E13" s="20">
        <f>SUM(C13:D13)</f>
        <v>0</v>
      </c>
      <c r="F13" s="21" t="s">
        <v>847</v>
      </c>
    </row>
    <row r="14" spans="1:6" ht="15.75">
      <c r="A14" s="43">
        <v>11</v>
      </c>
      <c r="B14" s="47" t="s">
        <v>178</v>
      </c>
      <c r="C14" s="12"/>
      <c r="D14" s="13"/>
      <c r="E14" s="20">
        <f>SUM(C14:D14)</f>
        <v>0</v>
      </c>
      <c r="F14" s="21" t="s">
        <v>847</v>
      </c>
    </row>
    <row r="15" spans="1:6" ht="15.75">
      <c r="A15" s="43">
        <v>12</v>
      </c>
      <c r="B15" s="47" t="s">
        <v>179</v>
      </c>
      <c r="C15" s="18"/>
      <c r="D15" s="19"/>
      <c r="E15" s="20">
        <f>SUM(C15:D15)</f>
        <v>0</v>
      </c>
      <c r="F15" s="21" t="s">
        <v>847</v>
      </c>
    </row>
    <row r="16" spans="1:6" ht="15.75">
      <c r="A16" s="43">
        <v>13</v>
      </c>
      <c r="B16" s="47" t="s">
        <v>180</v>
      </c>
      <c r="C16" s="18"/>
      <c r="D16" s="19"/>
      <c r="E16" s="20">
        <f>SUM(C16:D16)</f>
        <v>0</v>
      </c>
      <c r="F16" s="21" t="s">
        <v>847</v>
      </c>
    </row>
    <row r="17" spans="1:6" ht="15.75">
      <c r="A17" s="43">
        <v>14</v>
      </c>
      <c r="B17" s="47" t="s">
        <v>181</v>
      </c>
      <c r="C17" s="18"/>
      <c r="D17" s="19"/>
      <c r="E17" s="20">
        <f>SUM(C17:D17)</f>
        <v>0</v>
      </c>
      <c r="F17" s="21" t="s">
        <v>847</v>
      </c>
    </row>
    <row r="18" spans="1:6" ht="15.75">
      <c r="A18" s="43">
        <v>15</v>
      </c>
      <c r="B18" s="47" t="s">
        <v>182</v>
      </c>
      <c r="C18" s="12"/>
      <c r="D18" s="13"/>
      <c r="E18" s="20">
        <f>SUM(C18:D18)</f>
        <v>0</v>
      </c>
      <c r="F18" s="21" t="s">
        <v>847</v>
      </c>
    </row>
    <row r="19" spans="1:6" ht="15.75">
      <c r="A19" s="43">
        <v>16</v>
      </c>
      <c r="B19" s="47" t="s">
        <v>183</v>
      </c>
      <c r="C19" s="18"/>
      <c r="D19" s="19"/>
      <c r="E19" s="20">
        <f>SUM(C19:D19)</f>
        <v>0</v>
      </c>
      <c r="F19" s="21" t="s">
        <v>847</v>
      </c>
    </row>
    <row r="20" spans="1:6" ht="15.75">
      <c r="A20" s="43">
        <v>17</v>
      </c>
      <c r="B20" s="47" t="s">
        <v>184</v>
      </c>
      <c r="C20" s="12"/>
      <c r="D20" s="13"/>
      <c r="E20" s="20">
        <f>SUM(C20:D20)</f>
        <v>0</v>
      </c>
      <c r="F20" s="21" t="s">
        <v>847</v>
      </c>
    </row>
    <row r="21" spans="1:6" ht="15.75">
      <c r="A21" s="43">
        <v>18</v>
      </c>
      <c r="B21" s="47" t="s">
        <v>185</v>
      </c>
      <c r="C21" s="18"/>
      <c r="D21" s="19"/>
      <c r="E21" s="20">
        <f>SUM(C21:D21)</f>
        <v>0</v>
      </c>
      <c r="F21" s="21" t="s">
        <v>847</v>
      </c>
    </row>
    <row r="22" spans="1:6" ht="15.75">
      <c r="A22" s="43">
        <v>19</v>
      </c>
      <c r="B22" s="47" t="s">
        <v>186</v>
      </c>
      <c r="C22" s="18"/>
      <c r="D22" s="19"/>
      <c r="E22" s="20">
        <f>SUM(C22:D22)</f>
        <v>0</v>
      </c>
      <c r="F22" s="21" t="s">
        <v>847</v>
      </c>
    </row>
    <row r="23" spans="1:6" ht="15.75">
      <c r="A23" s="43">
        <v>20</v>
      </c>
      <c r="B23" s="47" t="s">
        <v>187</v>
      </c>
      <c r="C23" s="117"/>
      <c r="D23" s="20"/>
      <c r="E23" s="20">
        <f>SUM(C23:D23)</f>
        <v>0</v>
      </c>
      <c r="F23" s="21" t="s">
        <v>847</v>
      </c>
    </row>
    <row r="24" spans="1:6" ht="15.75">
      <c r="A24" s="43">
        <v>21</v>
      </c>
      <c r="B24" s="47" t="s">
        <v>188</v>
      </c>
      <c r="C24" s="18"/>
      <c r="D24" s="19"/>
      <c r="E24" s="20">
        <f>SUM(C24:D24)</f>
        <v>0</v>
      </c>
      <c r="F24" s="21" t="s">
        <v>847</v>
      </c>
    </row>
    <row r="25" spans="1:7" ht="15.75">
      <c r="A25" s="43">
        <v>22</v>
      </c>
      <c r="B25" s="47" t="s">
        <v>189</v>
      </c>
      <c r="C25" s="18"/>
      <c r="D25" s="19"/>
      <c r="E25" s="20">
        <f>SUM(C25:D25)</f>
        <v>0</v>
      </c>
      <c r="F25" s="21" t="s">
        <v>847</v>
      </c>
      <c r="G25" s="25"/>
    </row>
    <row r="26" spans="1:6" ht="15.75">
      <c r="A26" s="43">
        <v>23</v>
      </c>
      <c r="B26" s="47" t="s">
        <v>193</v>
      </c>
      <c r="C26" s="18"/>
      <c r="D26" s="19"/>
      <c r="E26" s="20">
        <f>SUM(C26:D26)</f>
        <v>0</v>
      </c>
      <c r="F26" s="21" t="s">
        <v>847</v>
      </c>
    </row>
    <row r="27" spans="1:6" ht="15.75">
      <c r="A27" s="43">
        <v>24</v>
      </c>
      <c r="B27" s="47" t="s">
        <v>194</v>
      </c>
      <c r="C27" s="26"/>
      <c r="D27" s="27"/>
      <c r="E27" s="20">
        <f>SUM(C27:D27)</f>
        <v>0</v>
      </c>
      <c r="F27" s="21" t="s">
        <v>847</v>
      </c>
    </row>
    <row r="28" spans="1:6" ht="15.75">
      <c r="A28" s="43">
        <v>25</v>
      </c>
      <c r="B28" s="47" t="s">
        <v>195</v>
      </c>
      <c r="C28" s="28"/>
      <c r="D28" s="29"/>
      <c r="E28" s="20">
        <f>SUM(C28:D28)</f>
        <v>0</v>
      </c>
      <c r="F28" s="21" t="s">
        <v>847</v>
      </c>
    </row>
    <row r="29" spans="1:6" ht="15.75">
      <c r="A29" s="43">
        <v>26</v>
      </c>
      <c r="B29" s="47" t="s">
        <v>196</v>
      </c>
      <c r="C29" s="28"/>
      <c r="D29" s="29"/>
      <c r="E29" s="20">
        <f>SUM(C29:D29)</f>
        <v>0</v>
      </c>
      <c r="F29" s="21" t="s">
        <v>847</v>
      </c>
    </row>
    <row r="30" spans="1:6" ht="15.75">
      <c r="A30" s="43">
        <v>27</v>
      </c>
      <c r="B30" s="47" t="s">
        <v>197</v>
      </c>
      <c r="C30" s="18"/>
      <c r="D30" s="19"/>
      <c r="E30" s="20">
        <f>SUM(C30:D30)</f>
        <v>0</v>
      </c>
      <c r="F30" s="21" t="s">
        <v>847</v>
      </c>
    </row>
    <row r="31" spans="1:7" ht="16.5" thickBot="1">
      <c r="A31" s="49">
        <v>28</v>
      </c>
      <c r="B31" s="48" t="s">
        <v>198</v>
      </c>
      <c r="C31" s="28"/>
      <c r="D31" s="29"/>
      <c r="E31" s="20">
        <f>SUM(C31:D31)</f>
        <v>0</v>
      </c>
      <c r="F31" s="36" t="s">
        <v>847</v>
      </c>
      <c r="G31" s="25">
        <f>4/28</f>
        <v>0.14285714285714285</v>
      </c>
    </row>
    <row r="32" spans="3:5" ht="15.75" thickBot="1">
      <c r="C32" s="37">
        <f>SUM(C4:C31)</f>
        <v>11</v>
      </c>
      <c r="D32" s="37">
        <f>SUM(D4:D31)</f>
        <v>41</v>
      </c>
      <c r="E32" s="38">
        <f>SUM(E4:E31)</f>
        <v>52</v>
      </c>
    </row>
    <row r="33" spans="3:5" ht="15.75" thickBot="1">
      <c r="C33" s="4"/>
      <c r="D33" s="4"/>
      <c r="E33" s="39">
        <f>SUM(C32:D32)</f>
        <v>52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G29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5.7109375" style="0" customWidth="1"/>
    <col min="2" max="2" width="29.2812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199</v>
      </c>
    </row>
    <row r="2" ht="15">
      <c r="A2" s="40" t="s">
        <v>200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5.75">
      <c r="A4" s="41">
        <v>1</v>
      </c>
      <c r="B4" s="46" t="s">
        <v>201</v>
      </c>
      <c r="C4" s="7"/>
      <c r="D4" s="8"/>
      <c r="E4" s="8">
        <f aca="true" t="shared" si="0" ref="E4:E27">SUM(C4:D4)</f>
        <v>0</v>
      </c>
      <c r="F4" s="9" t="s">
        <v>848</v>
      </c>
    </row>
    <row r="5" spans="1:6" ht="15.75">
      <c r="A5" s="42">
        <v>2</v>
      </c>
      <c r="B5" s="47" t="s">
        <v>202</v>
      </c>
      <c r="C5" s="12"/>
      <c r="D5" s="13"/>
      <c r="E5" s="14">
        <f t="shared" si="0"/>
        <v>0</v>
      </c>
      <c r="F5" s="21" t="s">
        <v>848</v>
      </c>
    </row>
    <row r="6" spans="1:6" ht="15.75">
      <c r="A6" s="43">
        <v>3</v>
      </c>
      <c r="B6" s="47" t="s">
        <v>203</v>
      </c>
      <c r="C6" s="18"/>
      <c r="D6" s="19"/>
      <c r="E6" s="20">
        <f t="shared" si="0"/>
        <v>0</v>
      </c>
      <c r="F6" s="21" t="s">
        <v>848</v>
      </c>
    </row>
    <row r="7" spans="1:6" ht="15.75">
      <c r="A7" s="43">
        <v>4</v>
      </c>
      <c r="B7" s="47" t="s">
        <v>204</v>
      </c>
      <c r="C7" s="18"/>
      <c r="D7" s="19"/>
      <c r="E7" s="20">
        <f t="shared" si="0"/>
        <v>0</v>
      </c>
      <c r="F7" s="21" t="s">
        <v>848</v>
      </c>
    </row>
    <row r="8" spans="1:6" ht="15.75">
      <c r="A8" s="43">
        <v>5</v>
      </c>
      <c r="B8" s="47" t="s">
        <v>205</v>
      </c>
      <c r="C8" s="22"/>
      <c r="D8" s="23"/>
      <c r="E8" s="20">
        <f t="shared" si="0"/>
        <v>0</v>
      </c>
      <c r="F8" s="21" t="s">
        <v>848</v>
      </c>
    </row>
    <row r="9" spans="1:6" ht="15.75">
      <c r="A9" s="43">
        <v>6</v>
      </c>
      <c r="B9" s="47" t="s">
        <v>206</v>
      </c>
      <c r="C9" s="18"/>
      <c r="D9" s="19"/>
      <c r="E9" s="20">
        <f t="shared" si="0"/>
        <v>0</v>
      </c>
      <c r="F9" s="21" t="s">
        <v>848</v>
      </c>
    </row>
    <row r="10" spans="1:6" ht="15.75">
      <c r="A10" s="43">
        <v>7</v>
      </c>
      <c r="B10" s="47" t="s">
        <v>207</v>
      </c>
      <c r="C10" s="18"/>
      <c r="D10" s="19"/>
      <c r="E10" s="20">
        <f t="shared" si="0"/>
        <v>0</v>
      </c>
      <c r="F10" s="21" t="s">
        <v>848</v>
      </c>
    </row>
    <row r="11" spans="1:6" ht="15.75">
      <c r="A11" s="43">
        <v>8</v>
      </c>
      <c r="B11" s="47" t="s">
        <v>208</v>
      </c>
      <c r="C11" s="18"/>
      <c r="D11" s="19"/>
      <c r="E11" s="20">
        <f t="shared" si="0"/>
        <v>0</v>
      </c>
      <c r="F11" s="21" t="s">
        <v>848</v>
      </c>
    </row>
    <row r="12" spans="1:6" ht="15.75">
      <c r="A12" s="43">
        <v>9</v>
      </c>
      <c r="B12" s="47" t="s">
        <v>209</v>
      </c>
      <c r="C12" s="18"/>
      <c r="D12" s="19"/>
      <c r="E12" s="20">
        <f t="shared" si="0"/>
        <v>0</v>
      </c>
      <c r="F12" s="21" t="s">
        <v>848</v>
      </c>
    </row>
    <row r="13" spans="1:6" ht="15.75">
      <c r="A13" s="43">
        <v>10</v>
      </c>
      <c r="B13" s="47" t="s">
        <v>210</v>
      </c>
      <c r="C13" s="18"/>
      <c r="D13" s="19"/>
      <c r="E13" s="20">
        <f t="shared" si="0"/>
        <v>0</v>
      </c>
      <c r="F13" s="21" t="s">
        <v>848</v>
      </c>
    </row>
    <row r="14" spans="1:6" ht="15.75">
      <c r="A14" s="43">
        <v>11</v>
      </c>
      <c r="B14" s="47" t="s">
        <v>211</v>
      </c>
      <c r="C14" s="12"/>
      <c r="D14" s="13"/>
      <c r="E14" s="20">
        <f t="shared" si="0"/>
        <v>0</v>
      </c>
      <c r="F14" s="21" t="s">
        <v>848</v>
      </c>
    </row>
    <row r="15" spans="1:6" ht="15.75">
      <c r="A15" s="43">
        <v>12</v>
      </c>
      <c r="B15" s="47" t="s">
        <v>212</v>
      </c>
      <c r="C15" s="18"/>
      <c r="D15" s="19"/>
      <c r="E15" s="20">
        <f t="shared" si="0"/>
        <v>0</v>
      </c>
      <c r="F15" s="21" t="s">
        <v>848</v>
      </c>
    </row>
    <row r="16" spans="1:6" ht="15.75">
      <c r="A16" s="43">
        <v>13</v>
      </c>
      <c r="B16" s="47" t="s">
        <v>213</v>
      </c>
      <c r="C16" s="18"/>
      <c r="D16" s="19"/>
      <c r="E16" s="20">
        <f t="shared" si="0"/>
        <v>0</v>
      </c>
      <c r="F16" s="21" t="s">
        <v>848</v>
      </c>
    </row>
    <row r="17" spans="1:6" ht="15.75">
      <c r="A17" s="43">
        <v>14</v>
      </c>
      <c r="B17" s="47" t="s">
        <v>214</v>
      </c>
      <c r="C17" s="18"/>
      <c r="D17" s="19"/>
      <c r="E17" s="20">
        <f t="shared" si="0"/>
        <v>0</v>
      </c>
      <c r="F17" s="21" t="s">
        <v>848</v>
      </c>
    </row>
    <row r="18" spans="1:6" ht="15.75">
      <c r="A18" s="43">
        <v>15</v>
      </c>
      <c r="B18" s="47" t="s">
        <v>215</v>
      </c>
      <c r="C18" s="12"/>
      <c r="D18" s="13"/>
      <c r="E18" s="20">
        <f t="shared" si="0"/>
        <v>0</v>
      </c>
      <c r="F18" s="21" t="s">
        <v>848</v>
      </c>
    </row>
    <row r="19" spans="1:6" ht="15.75">
      <c r="A19" s="43">
        <v>16</v>
      </c>
      <c r="B19" s="47" t="s">
        <v>216</v>
      </c>
      <c r="C19" s="18"/>
      <c r="D19" s="19"/>
      <c r="E19" s="20">
        <f t="shared" si="0"/>
        <v>0</v>
      </c>
      <c r="F19" s="21" t="s">
        <v>848</v>
      </c>
    </row>
    <row r="20" spans="1:6" ht="15.75">
      <c r="A20" s="43">
        <v>17</v>
      </c>
      <c r="B20" s="47" t="s">
        <v>217</v>
      </c>
      <c r="C20" s="24"/>
      <c r="D20" s="14"/>
      <c r="E20" s="20">
        <f t="shared" si="0"/>
        <v>0</v>
      </c>
      <c r="F20" s="21" t="s">
        <v>848</v>
      </c>
    </row>
    <row r="21" spans="1:6" ht="15.75">
      <c r="A21" s="43">
        <v>18</v>
      </c>
      <c r="B21" s="47" t="s">
        <v>218</v>
      </c>
      <c r="C21" s="18"/>
      <c r="D21" s="19"/>
      <c r="E21" s="20">
        <f t="shared" si="0"/>
        <v>0</v>
      </c>
      <c r="F21" s="21" t="s">
        <v>848</v>
      </c>
    </row>
    <row r="22" spans="1:6" ht="15.75">
      <c r="A22" s="43">
        <v>19</v>
      </c>
      <c r="B22" s="47" t="s">
        <v>219</v>
      </c>
      <c r="C22" s="18"/>
      <c r="D22" s="19"/>
      <c r="E22" s="20">
        <f t="shared" si="0"/>
        <v>0</v>
      </c>
      <c r="F22" s="21" t="s">
        <v>848</v>
      </c>
    </row>
    <row r="23" spans="1:6" ht="15.75">
      <c r="A23" s="43">
        <v>20</v>
      </c>
      <c r="B23" s="47" t="s">
        <v>220</v>
      </c>
      <c r="C23" s="18"/>
      <c r="D23" s="19"/>
      <c r="E23" s="20">
        <f t="shared" si="0"/>
        <v>0</v>
      </c>
      <c r="F23" s="21" t="s">
        <v>848</v>
      </c>
    </row>
    <row r="24" spans="1:6" ht="15.75">
      <c r="A24" s="43">
        <v>21</v>
      </c>
      <c r="B24" s="47" t="s">
        <v>221</v>
      </c>
      <c r="C24" s="18"/>
      <c r="D24" s="19"/>
      <c r="E24" s="20">
        <f t="shared" si="0"/>
        <v>0</v>
      </c>
      <c r="F24" s="21" t="s">
        <v>848</v>
      </c>
    </row>
    <row r="25" spans="1:7" ht="15.75">
      <c r="A25" s="43">
        <v>22</v>
      </c>
      <c r="B25" s="47" t="s">
        <v>222</v>
      </c>
      <c r="C25" s="18"/>
      <c r="D25" s="19"/>
      <c r="E25" s="20">
        <f t="shared" si="0"/>
        <v>0</v>
      </c>
      <c r="F25" s="21" t="s">
        <v>848</v>
      </c>
      <c r="G25" s="25"/>
    </row>
    <row r="26" spans="1:6" ht="15.75">
      <c r="A26" s="43">
        <v>23</v>
      </c>
      <c r="B26" s="47" t="s">
        <v>223</v>
      </c>
      <c r="C26" s="18"/>
      <c r="D26" s="19"/>
      <c r="E26" s="20">
        <f t="shared" si="0"/>
        <v>0</v>
      </c>
      <c r="F26" s="21" t="s">
        <v>848</v>
      </c>
    </row>
    <row r="27" spans="1:7" ht="16.5" thickBot="1">
      <c r="A27" s="49">
        <v>24</v>
      </c>
      <c r="B27" s="48" t="s">
        <v>224</v>
      </c>
      <c r="C27" s="26"/>
      <c r="D27" s="27"/>
      <c r="E27" s="20">
        <f t="shared" si="0"/>
        <v>0</v>
      </c>
      <c r="F27" s="36" t="s">
        <v>848</v>
      </c>
      <c r="G27" s="25">
        <f>0/24</f>
        <v>0</v>
      </c>
    </row>
    <row r="28" spans="3:5" ht="15.75" thickBot="1">
      <c r="C28" s="37">
        <f>SUM(C4:C27)</f>
        <v>0</v>
      </c>
      <c r="D28" s="37">
        <f>SUM(D4:D27)</f>
        <v>0</v>
      </c>
      <c r="E28" s="38">
        <f>SUM(E4:E27)</f>
        <v>0</v>
      </c>
    </row>
    <row r="29" spans="3:5" ht="15.75" thickBot="1">
      <c r="C29" s="4"/>
      <c r="D29" s="4"/>
      <c r="E29" s="39">
        <f>SUM(C28:D28)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G27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7109375" style="0" customWidth="1"/>
    <col min="2" max="2" width="31.421875" style="0" bestFit="1" customWidth="1"/>
    <col min="5" max="5" width="7.7109375" style="0" bestFit="1" customWidth="1"/>
    <col min="6" max="6" width="3.8515625" style="0" bestFit="1" customWidth="1"/>
  </cols>
  <sheetData>
    <row r="1" ht="15.75">
      <c r="A1" s="1" t="s">
        <v>225</v>
      </c>
    </row>
    <row r="2" ht="15">
      <c r="A2" s="40" t="s">
        <v>226</v>
      </c>
    </row>
    <row r="3" spans="1:5" ht="16.5" thickBot="1">
      <c r="A3" s="2"/>
      <c r="B3" s="2"/>
      <c r="C3" s="4" t="s">
        <v>835</v>
      </c>
      <c r="D3" s="4" t="s">
        <v>836</v>
      </c>
      <c r="E3" t="s">
        <v>837</v>
      </c>
    </row>
    <row r="4" spans="1:6" ht="16.5" thickBot="1">
      <c r="A4" s="226">
        <v>1</v>
      </c>
      <c r="B4" s="200" t="s">
        <v>228</v>
      </c>
      <c r="C4" s="201"/>
      <c r="D4" s="202">
        <v>3</v>
      </c>
      <c r="E4" s="203">
        <f>SUM(C4:D4)</f>
        <v>3</v>
      </c>
      <c r="F4" s="204" t="s">
        <v>849</v>
      </c>
    </row>
    <row r="5" spans="1:6" ht="15.75">
      <c r="A5" s="42">
        <v>2</v>
      </c>
      <c r="B5" s="172" t="s">
        <v>227</v>
      </c>
      <c r="C5" s="24"/>
      <c r="D5" s="14"/>
      <c r="E5" s="14">
        <f>SUM(C5:D5)</f>
        <v>0</v>
      </c>
      <c r="F5" s="15" t="s">
        <v>849</v>
      </c>
    </row>
    <row r="6" spans="1:6" ht="15.75">
      <c r="A6" s="43">
        <v>3</v>
      </c>
      <c r="B6" s="47" t="s">
        <v>229</v>
      </c>
      <c r="C6" s="18"/>
      <c r="D6" s="19"/>
      <c r="E6" s="20">
        <f>SUM(C6:D6)</f>
        <v>0</v>
      </c>
      <c r="F6" s="21" t="s">
        <v>849</v>
      </c>
    </row>
    <row r="7" spans="1:6" ht="15.75">
      <c r="A7" s="43">
        <v>4</v>
      </c>
      <c r="B7" s="47" t="s">
        <v>230</v>
      </c>
      <c r="C7" s="18"/>
      <c r="D7" s="19"/>
      <c r="E7" s="20">
        <f>SUM(C7:D7)</f>
        <v>0</v>
      </c>
      <c r="F7" s="21" t="s">
        <v>849</v>
      </c>
    </row>
    <row r="8" spans="1:6" ht="15.75">
      <c r="A8" s="43">
        <v>5</v>
      </c>
      <c r="B8" s="47" t="s">
        <v>231</v>
      </c>
      <c r="C8" s="22"/>
      <c r="D8" s="23"/>
      <c r="E8" s="20">
        <f>SUM(C8:D8)</f>
        <v>0</v>
      </c>
      <c r="F8" s="21" t="s">
        <v>849</v>
      </c>
    </row>
    <row r="9" spans="1:6" ht="15.75">
      <c r="A9" s="43">
        <v>6</v>
      </c>
      <c r="B9" s="47" t="s">
        <v>232</v>
      </c>
      <c r="C9" s="18"/>
      <c r="D9" s="19"/>
      <c r="E9" s="20">
        <f>SUM(C9:D9)</f>
        <v>0</v>
      </c>
      <c r="F9" s="21" t="s">
        <v>849</v>
      </c>
    </row>
    <row r="10" spans="1:6" ht="15.75">
      <c r="A10" s="43">
        <v>7</v>
      </c>
      <c r="B10" s="47" t="s">
        <v>233</v>
      </c>
      <c r="C10" s="18"/>
      <c r="D10" s="19"/>
      <c r="E10" s="20">
        <f>SUM(C10:D10)</f>
        <v>0</v>
      </c>
      <c r="F10" s="21" t="s">
        <v>849</v>
      </c>
    </row>
    <row r="11" spans="1:6" ht="15.75">
      <c r="A11" s="43">
        <v>8</v>
      </c>
      <c r="B11" s="47" t="s">
        <v>234</v>
      </c>
      <c r="C11" s="18"/>
      <c r="D11" s="19"/>
      <c r="E11" s="20">
        <f>SUM(C11:D11)</f>
        <v>0</v>
      </c>
      <c r="F11" s="21" t="s">
        <v>849</v>
      </c>
    </row>
    <row r="12" spans="1:6" ht="15.75">
      <c r="A12" s="43">
        <v>9</v>
      </c>
      <c r="B12" s="47" t="s">
        <v>235</v>
      </c>
      <c r="C12" s="18"/>
      <c r="D12" s="19"/>
      <c r="E12" s="20">
        <f>SUM(C12:D12)</f>
        <v>0</v>
      </c>
      <c r="F12" s="21" t="s">
        <v>849</v>
      </c>
    </row>
    <row r="13" spans="1:6" ht="15.75">
      <c r="A13" s="43">
        <v>10</v>
      </c>
      <c r="B13" s="47" t="s">
        <v>236</v>
      </c>
      <c r="C13" s="18"/>
      <c r="D13" s="19"/>
      <c r="E13" s="20">
        <f>SUM(C13:D13)</f>
        <v>0</v>
      </c>
      <c r="F13" s="21" t="s">
        <v>849</v>
      </c>
    </row>
    <row r="14" spans="1:6" ht="15.75">
      <c r="A14" s="43">
        <v>11</v>
      </c>
      <c r="B14" s="47" t="s">
        <v>237</v>
      </c>
      <c r="C14" s="12"/>
      <c r="D14" s="13"/>
      <c r="E14" s="20">
        <f>SUM(C14:D14)</f>
        <v>0</v>
      </c>
      <c r="F14" s="21" t="s">
        <v>849</v>
      </c>
    </row>
    <row r="15" spans="1:6" ht="15.75">
      <c r="A15" s="43">
        <v>12</v>
      </c>
      <c r="B15" s="47" t="s">
        <v>238</v>
      </c>
      <c r="C15" s="18"/>
      <c r="D15" s="19"/>
      <c r="E15" s="20">
        <f>SUM(C15:D15)</f>
        <v>0</v>
      </c>
      <c r="F15" s="21" t="s">
        <v>849</v>
      </c>
    </row>
    <row r="16" spans="1:6" ht="15.75">
      <c r="A16" s="43">
        <v>13</v>
      </c>
      <c r="B16" s="47" t="s">
        <v>239</v>
      </c>
      <c r="C16" s="18"/>
      <c r="D16" s="19"/>
      <c r="E16" s="20">
        <f>SUM(C16:D16)</f>
        <v>0</v>
      </c>
      <c r="F16" s="21" t="s">
        <v>849</v>
      </c>
    </row>
    <row r="17" spans="1:6" ht="15.75">
      <c r="A17" s="43">
        <v>14</v>
      </c>
      <c r="B17" s="47" t="s">
        <v>240</v>
      </c>
      <c r="C17" s="18"/>
      <c r="D17" s="19"/>
      <c r="E17" s="20">
        <f>SUM(C17:D17)</f>
        <v>0</v>
      </c>
      <c r="F17" s="21" t="s">
        <v>849</v>
      </c>
    </row>
    <row r="18" spans="1:6" ht="15.75">
      <c r="A18" s="43">
        <v>15</v>
      </c>
      <c r="B18" s="47" t="s">
        <v>241</v>
      </c>
      <c r="C18" s="12"/>
      <c r="D18" s="13"/>
      <c r="E18" s="20">
        <f>SUM(C18:D18)</f>
        <v>0</v>
      </c>
      <c r="F18" s="21" t="s">
        <v>849</v>
      </c>
    </row>
    <row r="19" spans="1:6" ht="15.75">
      <c r="A19" s="43">
        <v>16</v>
      </c>
      <c r="B19" s="47" t="s">
        <v>242</v>
      </c>
      <c r="C19" s="18"/>
      <c r="D19" s="19"/>
      <c r="E19" s="20">
        <f>SUM(C19:D19)</f>
        <v>0</v>
      </c>
      <c r="F19" s="21" t="s">
        <v>849</v>
      </c>
    </row>
    <row r="20" spans="1:6" ht="15.75">
      <c r="A20" s="43">
        <v>17</v>
      </c>
      <c r="B20" s="47" t="s">
        <v>243</v>
      </c>
      <c r="C20" s="24"/>
      <c r="D20" s="14"/>
      <c r="E20" s="20">
        <f>SUM(C20:D20)</f>
        <v>0</v>
      </c>
      <c r="F20" s="21" t="s">
        <v>849</v>
      </c>
    </row>
    <row r="21" spans="1:6" ht="15.75">
      <c r="A21" s="43">
        <v>18</v>
      </c>
      <c r="B21" s="47" t="s">
        <v>244</v>
      </c>
      <c r="C21" s="18"/>
      <c r="D21" s="19"/>
      <c r="E21" s="20">
        <f>SUM(C21:D21)</f>
        <v>0</v>
      </c>
      <c r="F21" s="21" t="s">
        <v>849</v>
      </c>
    </row>
    <row r="22" spans="1:6" ht="15.75">
      <c r="A22" s="43">
        <v>19</v>
      </c>
      <c r="B22" s="47" t="s">
        <v>245</v>
      </c>
      <c r="C22" s="18"/>
      <c r="D22" s="19"/>
      <c r="E22" s="20">
        <f>SUM(C22:D22)</f>
        <v>0</v>
      </c>
      <c r="F22" s="21" t="s">
        <v>849</v>
      </c>
    </row>
    <row r="23" spans="1:6" ht="15.75">
      <c r="A23" s="43">
        <v>20</v>
      </c>
      <c r="B23" s="47" t="s">
        <v>246</v>
      </c>
      <c r="C23" s="18"/>
      <c r="D23" s="19"/>
      <c r="E23" s="20">
        <f>SUM(C23:D23)</f>
        <v>0</v>
      </c>
      <c r="F23" s="21" t="s">
        <v>849</v>
      </c>
    </row>
    <row r="24" spans="1:6" ht="15.75">
      <c r="A24" s="43">
        <v>21</v>
      </c>
      <c r="B24" s="47" t="s">
        <v>247</v>
      </c>
      <c r="C24" s="18"/>
      <c r="D24" s="19"/>
      <c r="E24" s="20">
        <f>SUM(C24:D24)</f>
        <v>0</v>
      </c>
      <c r="F24" s="21" t="s">
        <v>849</v>
      </c>
    </row>
    <row r="25" spans="1:7" ht="16.5" thickBot="1">
      <c r="A25" s="49">
        <v>22</v>
      </c>
      <c r="B25" s="48" t="s">
        <v>248</v>
      </c>
      <c r="C25" s="50"/>
      <c r="D25" s="51"/>
      <c r="E25" s="52">
        <f>SUM(C25:D25)</f>
        <v>0</v>
      </c>
      <c r="F25" s="36" t="s">
        <v>849</v>
      </c>
      <c r="G25" s="25">
        <f>1/22</f>
        <v>0.045454545454545456</v>
      </c>
    </row>
    <row r="26" spans="3:5" ht="15.75" thickBot="1">
      <c r="C26" s="44">
        <f>SUM(C4:C25)</f>
        <v>0</v>
      </c>
      <c r="D26" s="44">
        <f>SUM(D4:D25)</f>
        <v>3</v>
      </c>
      <c r="E26" s="45">
        <f>SUM(E4:E25)</f>
        <v>3</v>
      </c>
    </row>
    <row r="27" spans="3:5" ht="15.75" thickBot="1">
      <c r="C27" s="4"/>
      <c r="D27" s="4"/>
      <c r="E27" s="39">
        <f>SUM(C26:D26)</f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Rauer</dc:creator>
  <cp:keywords/>
  <dc:description/>
  <cp:lastModifiedBy>Petr Rauer</cp:lastModifiedBy>
  <cp:lastPrinted>2023-10-16T13:48:12Z</cp:lastPrinted>
  <dcterms:created xsi:type="dcterms:W3CDTF">2023-10-06T12:57:33Z</dcterms:created>
  <dcterms:modified xsi:type="dcterms:W3CDTF">2023-10-16T13:48:36Z</dcterms:modified>
  <cp:category/>
  <cp:version/>
  <cp:contentType/>
  <cp:contentStatus/>
</cp:coreProperties>
</file>